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indblom\Desktop\"/>
    </mc:Choice>
  </mc:AlternateContent>
  <workbookProtection workbookAlgorithmName="SHA-512" workbookHashValue="vH7i2vhKlpV12zvGS522hAp0vaeFB8JtTnIP6WKyq5YJNWLcEWsQb7hjBgVeQiClKqKRyfgkjKGSgKtZz0kO6Q==" workbookSaltValue="iKwEBGcTHVGBjRa7KnhtSw==" workbookSpinCount="100000" lockStructure="1"/>
  <bookViews>
    <workbookView xWindow="0" yWindow="480" windowWidth="16560" windowHeight="7710" firstSheet="4" activeTab="4"/>
  </bookViews>
  <sheets>
    <sheet name="Tables for formulas" sheetId="2" state="hidden" r:id="rId1"/>
    <sheet name="Sheet3" sheetId="3" state="hidden" r:id="rId2"/>
    <sheet name="Sheet2" sheetId="4" state="hidden" r:id="rId3"/>
    <sheet name="Sheet1" sheetId="5" state="hidden" r:id="rId4"/>
    <sheet name="Personnel Action &amp; Requisition" sheetId="6" r:id="rId5"/>
    <sheet name="Calculation Tab" sheetId="7" r:id="rId6"/>
  </sheets>
  <definedNames>
    <definedName name="_xlnm._FilterDatabase" localSheetId="1" hidden="1">Sheet3!$E$1:$R$232</definedName>
    <definedName name="Check1" localSheetId="4">'Personnel Action &amp; Requisition'!#REF!</definedName>
    <definedName name="Check10" localSheetId="4">'Personnel Action &amp; Requisition'!$F$31</definedName>
    <definedName name="Check11" localSheetId="4">'Personnel Action &amp; Requisition'!#REF!</definedName>
    <definedName name="Check12" localSheetId="4">'Personnel Action &amp; Requisition'!#REF!</definedName>
    <definedName name="Check13" localSheetId="4">'Personnel Action &amp; Requisition'!#REF!</definedName>
    <definedName name="Check18" localSheetId="4">'Personnel Action &amp; Requisition'!#REF!</definedName>
    <definedName name="Check19" localSheetId="4">'Personnel Action &amp; Requisition'!#REF!</definedName>
    <definedName name="Check22" localSheetId="4">'Personnel Action &amp; Requisition'!#REF!</definedName>
    <definedName name="Check23" localSheetId="4">'Personnel Action &amp; Requisition'!#REF!</definedName>
    <definedName name="Check5" localSheetId="4">'Personnel Action &amp; Requisition'!#REF!</definedName>
    <definedName name="Check8" localSheetId="4">'Personnel Action &amp; Requisition'!$K$26</definedName>
    <definedName name="Check9" localSheetId="4">'Personnel Action &amp; Requisition'!#REF!</definedName>
    <definedName name="Dropdown1" localSheetId="4">'Personnel Action &amp; Requisition'!#REF!</definedName>
    <definedName name="Dropdown3" localSheetId="4">'Personnel Action &amp; Requisition'!#REF!</definedName>
    <definedName name="Dropdown4" localSheetId="4">'Personnel Action &amp; Requisition'!#REF!</definedName>
    <definedName name="Dropdown5" localSheetId="4">'Personnel Action &amp; Requisition'!#REF!</definedName>
    <definedName name="_xlnm.Print_Area" localSheetId="4">'Personnel Action &amp; Requisition'!$A$1:$T$46</definedName>
    <definedName name="Text11" localSheetId="4">'Personnel Action &amp; Requisition'!$S$26</definedName>
    <definedName name="Text13" localSheetId="4">'Personnel Action &amp; Requisition'!#REF!</definedName>
    <definedName name="Text18" localSheetId="4">'Personnel Action &amp; Requisition'!#REF!</definedName>
    <definedName name="Text19" localSheetId="4">'Personnel Action &amp; Requisition'!#REF!</definedName>
    <definedName name="Text21" localSheetId="4">'Personnel Action &amp; Requisition'!#REF!</definedName>
    <definedName name="Text22" localSheetId="4">'Personnel Action &amp; Requisition'!#REF!</definedName>
    <definedName name="Text26" localSheetId="4">'Personnel Action &amp; Requisition'!$B$39</definedName>
    <definedName name="Text27" localSheetId="4">'Personnel Action &amp; Requisition'!#REF!</definedName>
    <definedName name="Text3" localSheetId="4">'Personnel Action &amp; Requisition'!#REF!</definedName>
    <definedName name="Text30" localSheetId="4">'Personnel Action &amp; Requisition'!#REF!</definedName>
    <definedName name="Text32" localSheetId="4">'Personnel Action &amp; Requisition'!$C$43</definedName>
    <definedName name="Text33" localSheetId="4">'Personnel Action &amp; Requisition'!$F$43</definedName>
    <definedName name="Text36" localSheetId="4">'Personnel Action &amp; Requisition'!$C$38</definedName>
    <definedName name="Text37" localSheetId="4">'Personnel Action &amp; Requisition'!$N$31</definedName>
    <definedName name="Text39" localSheetId="4">'Personnel Action &amp; Requisition'!#REF!</definedName>
    <definedName name="Text40" localSheetId="4">'Personnel Action &amp; Requisition'!#REF!</definedName>
    <definedName name="Text43" localSheetId="4">'Personnel Action &amp; Requisition'!#REF!</definedName>
    <definedName name="Text44" localSheetId="4">'Personnel Action &amp; Requisition'!#REF!</definedName>
    <definedName name="Text45" localSheetId="4">'Personnel Action &amp; Requisition'!#REF!</definedName>
    <definedName name="Text5" localSheetId="4">'Personnel Action &amp; Requisition'!#REF!</definedName>
    <definedName name="Text6" localSheetId="4">'Personnel Action &amp; Requisition'!#REF!</definedName>
    <definedName name="Text8" localSheetId="4">'Personnel Action &amp; Requisition'!#REF!</definedName>
    <definedName name="Text9" localSheetId="4">'Personnel Action &amp; Requisition'!$C$26</definedName>
  </definedNames>
  <calcPr calcId="162913"/>
</workbook>
</file>

<file path=xl/calcChain.xml><?xml version="1.0" encoding="utf-8"?>
<calcChain xmlns="http://schemas.openxmlformats.org/spreadsheetml/2006/main">
  <c r="D11" i="7" l="1"/>
  <c r="D10" i="7"/>
  <c r="D14" i="7" s="1"/>
  <c r="C10" i="7"/>
  <c r="D22" i="7"/>
  <c r="D12" i="7"/>
  <c r="D3" i="7"/>
  <c r="D13" i="7" l="1"/>
  <c r="D15" i="7" s="1"/>
  <c r="D17" i="7" s="1"/>
  <c r="C14" i="7"/>
  <c r="C15" i="7" s="1"/>
  <c r="C17" i="7" s="1"/>
</calcChain>
</file>

<file path=xl/comments1.xml><?xml version="1.0" encoding="utf-8"?>
<comments xmlns="http://schemas.openxmlformats.org/spreadsheetml/2006/main">
  <authors>
    <author>Mayra Mora</author>
    <author>Loren Churchman</author>
  </authors>
  <commentList>
    <comment ref="O20" authorId="0" shapeId="0">
      <text>
        <r>
          <rPr>
            <b/>
            <sz val="9"/>
            <color indexed="81"/>
            <rFont val="Tahoma"/>
            <family val="2"/>
          </rPr>
          <t>Contact Budget Analyst x1931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1" shapeId="0">
      <text>
        <r>
          <rPr>
            <sz val="9"/>
            <color indexed="81"/>
            <rFont val="Tahoma"/>
            <family val="2"/>
          </rPr>
          <t>Use Calculation Tab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Contact Budget Analyst x1931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<sst xmlns="http://schemas.openxmlformats.org/spreadsheetml/2006/main" count="1193" uniqueCount="893">
  <si>
    <t>Department:</t>
  </si>
  <si>
    <t>FTE:</t>
  </si>
  <si>
    <t>Org Number:</t>
  </si>
  <si>
    <t>Posting Information:</t>
  </si>
  <si>
    <t>If temporary, projected end of Temporary Assignment:</t>
  </si>
  <si>
    <t>Funding Source from:</t>
  </si>
  <si>
    <t xml:space="preserve">Split? </t>
  </si>
  <si>
    <t>What Source?</t>
  </si>
  <si>
    <t>Funding Source to:</t>
  </si>
  <si>
    <t>Department from:</t>
  </si>
  <si>
    <t>Department to:</t>
  </si>
  <si>
    <t>FTE from:</t>
  </si>
  <si>
    <t>FTE to:</t>
  </si>
  <si>
    <t>Freeze Position:</t>
  </si>
  <si>
    <t>Anticipated duration of Freeze?</t>
  </si>
  <si>
    <t>Requested by:</t>
  </si>
  <si>
    <t>Date:</t>
  </si>
  <si>
    <t>Job Class:</t>
  </si>
  <si>
    <t>Justification to Fill/Change Position:</t>
  </si>
  <si>
    <t>Anticipated Start Date:</t>
  </si>
  <si>
    <t>Project:</t>
  </si>
  <si>
    <t>%</t>
  </si>
  <si>
    <t xml:space="preserve">Requisition Type: </t>
  </si>
  <si>
    <t>Select one:</t>
  </si>
  <si>
    <t>New position</t>
  </si>
  <si>
    <t>Departments:</t>
  </si>
  <si>
    <t>Org Code</t>
  </si>
  <si>
    <t>Description</t>
  </si>
  <si>
    <t>0000</t>
  </si>
  <si>
    <t>NON DEPARTMENTAL</t>
  </si>
  <si>
    <t>1000</t>
  </si>
  <si>
    <t>GEN FUND - GEN GOVERMENT</t>
  </si>
  <si>
    <t>10010000</t>
  </si>
  <si>
    <t>GEN FUND - GEN GOVERNMENT</t>
  </si>
  <si>
    <t>10011000</t>
  </si>
  <si>
    <t>GEN FUND - MAYOR AND COUNCIL</t>
  </si>
  <si>
    <t>10011011</t>
  </si>
  <si>
    <t>GEN FUND - M&amp;C MAYOR</t>
  </si>
  <si>
    <t>10011012</t>
  </si>
  <si>
    <t>GEN FUND - M&amp;C VICE MAYOR</t>
  </si>
  <si>
    <t>10011013</t>
  </si>
  <si>
    <t>GEN FUND - M&amp;C COUNCILMEMBER 3</t>
  </si>
  <si>
    <t>10011014</t>
  </si>
  <si>
    <t>GEN FUND - M&amp;C COUNCILMEMBER 4</t>
  </si>
  <si>
    <t>10011015</t>
  </si>
  <si>
    <t>GEN FUND - M&amp;C COUNCILMEMBER 5</t>
  </si>
  <si>
    <t>10011016</t>
  </si>
  <si>
    <t>GEN FUND - M&amp;C COUNCILMEMBER 6</t>
  </si>
  <si>
    <t>10011017</t>
  </si>
  <si>
    <t>GEN FUND - M&amp;C COUNCILMEMBER 7</t>
  </si>
  <si>
    <t>10012010</t>
  </si>
  <si>
    <t>GEN FUND - MANAGER ADMIN</t>
  </si>
  <si>
    <t>10012020</t>
  </si>
  <si>
    <t>GEN FUND - MANAGER COMM &amp; MKT</t>
  </si>
  <si>
    <t>10012030</t>
  </si>
  <si>
    <t>GEN FUND - MANAGER ECON DEV</t>
  </si>
  <si>
    <t>10013000</t>
  </si>
  <si>
    <t>GEN FUND - CLERK</t>
  </si>
  <si>
    <t>10014000</t>
  </si>
  <si>
    <t>GEN FUND - HUMAN RESOURCES</t>
  </si>
  <si>
    <t>10015000</t>
  </si>
  <si>
    <t>GEN FUND - FINANCE</t>
  </si>
  <si>
    <t>10016000</t>
  </si>
  <si>
    <t>GEN FUND - LEGAL</t>
  </si>
  <si>
    <t>10017000</t>
  </si>
  <si>
    <t>GEN FUND - TECH SVC</t>
  </si>
  <si>
    <t>10018000</t>
  </si>
  <si>
    <t>GEN FUND - ECON &amp; TOUR DEVELOP</t>
  </si>
  <si>
    <t>10020000</t>
  </si>
  <si>
    <t>GEN FUND - GM DEV SVCS</t>
  </si>
  <si>
    <t>10021000</t>
  </si>
  <si>
    <t>GEN FUND - DSC ADMIN</t>
  </si>
  <si>
    <t>10022000</t>
  </si>
  <si>
    <t>GEN FUND - BLDG SFTY</t>
  </si>
  <si>
    <t>10023000</t>
  </si>
  <si>
    <t>GEN FUND - PLANNING</t>
  </si>
  <si>
    <t>10024000</t>
  </si>
  <si>
    <t>GEN FUND - ENGINEERING</t>
  </si>
  <si>
    <t>10031000</t>
  </si>
  <si>
    <t>GEN FUND - POLICE</t>
  </si>
  <si>
    <t>10032000</t>
  </si>
  <si>
    <t>GEN FUND - COURT</t>
  </si>
  <si>
    <t>10040000</t>
  </si>
  <si>
    <t>GEN FUND - GM PUBLIC SVCS ADMN</t>
  </si>
  <si>
    <t>10041000</t>
  </si>
  <si>
    <t>GEN FUND - O&amp;M</t>
  </si>
  <si>
    <t>10041010</t>
  </si>
  <si>
    <t>GEN FUND - OPERATIONS</t>
  </si>
  <si>
    <t>10041020</t>
  </si>
  <si>
    <t>GEN FUND - FLEET</t>
  </si>
  <si>
    <t>10041030</t>
  </si>
  <si>
    <t>GEN FUND - STREETS</t>
  </si>
  <si>
    <t>10041040</t>
  </si>
  <si>
    <t>GEN FUND - FACILITIES</t>
  </si>
  <si>
    <t>10042000</t>
  </si>
  <si>
    <t>10043000</t>
  </si>
  <si>
    <t>GEN FUND - CIP</t>
  </si>
  <si>
    <t>10051010</t>
  </si>
  <si>
    <t>GEN FUND - PARK ADMIN</t>
  </si>
  <si>
    <t>10051020</t>
  </si>
  <si>
    <t>GEN FUND - RECREATION</t>
  </si>
  <si>
    <t>10051030</t>
  </si>
  <si>
    <t>GEN FUND - MAINT</t>
  </si>
  <si>
    <t>10051040</t>
  </si>
  <si>
    <t>GEN FUND - SENIORS</t>
  </si>
  <si>
    <t>10051050</t>
  </si>
  <si>
    <t>GEN FUND - AQUATICS</t>
  </si>
  <si>
    <t>10051060</t>
  </si>
  <si>
    <t>GEN FUND - THERAPEUTIC</t>
  </si>
  <si>
    <t>10061000</t>
  </si>
  <si>
    <t>GEN FUND - COMM DEV</t>
  </si>
  <si>
    <t>10061030</t>
  </si>
  <si>
    <t>GEN FUND - CD&amp;NS ANIMAL CONTRL</t>
  </si>
  <si>
    <t>2000</t>
  </si>
  <si>
    <t>CDBG - NON DEPT</t>
  </si>
  <si>
    <t>2005</t>
  </si>
  <si>
    <t>AFFORD HOUSE - GEN GOV</t>
  </si>
  <si>
    <t>20061000</t>
  </si>
  <si>
    <t>CDBG - COMM DEVEL</t>
  </si>
  <si>
    <t>2010</t>
  </si>
  <si>
    <t>TFRID - NON DEPT</t>
  </si>
  <si>
    <t>2015</t>
  </si>
  <si>
    <t>GRANTS - NON DEPT</t>
  </si>
  <si>
    <t>2016</t>
  </si>
  <si>
    <t>HOME FUND</t>
  </si>
  <si>
    <t>2020</t>
  </si>
  <si>
    <t>BED TAX</t>
  </si>
  <si>
    <t>2025</t>
  </si>
  <si>
    <t>EMERG TELECOM SVC FUND</t>
  </si>
  <si>
    <t>2030</t>
  </si>
  <si>
    <t>JCEF - NON DEPT</t>
  </si>
  <si>
    <t>20332000</t>
  </si>
  <si>
    <t>JCEF - COURT</t>
  </si>
  <si>
    <t>2035</t>
  </si>
  <si>
    <t>FTG - NON DEPT</t>
  </si>
  <si>
    <t>2045</t>
  </si>
  <si>
    <t>LOCAL TECH - NON DEPT</t>
  </si>
  <si>
    <t>2050</t>
  </si>
  <si>
    <t>OTH AGENCY - ND</t>
  </si>
  <si>
    <t>2055</t>
  </si>
  <si>
    <t>LTAF - NON DEPT</t>
  </si>
  <si>
    <t>20561000</t>
  </si>
  <si>
    <t>AFFORD HOUSING - COMM DEV</t>
  </si>
  <si>
    <t>2060</t>
  </si>
  <si>
    <t>HURF - NON DEPT</t>
  </si>
  <si>
    <t>2065</t>
  </si>
  <si>
    <t>MMPC 2008 BONDS</t>
  </si>
  <si>
    <t>21000000</t>
  </si>
  <si>
    <t>TFRID - GEN GOV</t>
  </si>
  <si>
    <t>21042000</t>
  </si>
  <si>
    <t>TFRID - ENG</t>
  </si>
  <si>
    <t>21043000</t>
  </si>
  <si>
    <t>TFRID - CIP</t>
  </si>
  <si>
    <t>21500000</t>
  </si>
  <si>
    <t>GRANTS/CONTRIBUTIONS - GG</t>
  </si>
  <si>
    <t>21524000</t>
  </si>
  <si>
    <t>GRANTS AND CONTRIBUTIONS - ENG</t>
  </si>
  <si>
    <t>21531000</t>
  </si>
  <si>
    <t>GRANTS/CONTRIBUTIONS - POLICE</t>
  </si>
  <si>
    <t>21543000</t>
  </si>
  <si>
    <t>GRANTS/CONTRIBUTIONS - CIP</t>
  </si>
  <si>
    <t>21551010</t>
  </si>
  <si>
    <t>GRANTS/CONTRIBUTIONS - PARKS</t>
  </si>
  <si>
    <t>21561000</t>
  </si>
  <si>
    <t>GRANTS/CONTRIBUTIONS - COM DEV</t>
  </si>
  <si>
    <t>21661000</t>
  </si>
  <si>
    <t>22010000</t>
  </si>
  <si>
    <t>BED TAX GENERAL GOVERNMENT</t>
  </si>
  <si>
    <t>22012010</t>
  </si>
  <si>
    <t>BED TAX - TOWN MANAGER</t>
  </si>
  <si>
    <t>22012020</t>
  </si>
  <si>
    <t>BED TAX PIO - MANAGER'S OFFICE</t>
  </si>
  <si>
    <t>22018000</t>
  </si>
  <si>
    <t>BED TAX OSI</t>
  </si>
  <si>
    <t>22020000</t>
  </si>
  <si>
    <t>BED TAX - ECONOMIC DEV -GM DSC</t>
  </si>
  <si>
    <t>22061000</t>
  </si>
  <si>
    <t>BED TAX -COMMUNITY DEVELOPMENT</t>
  </si>
  <si>
    <t>22531000</t>
  </si>
  <si>
    <t>EMERG TELECOM SVC - POLICE</t>
  </si>
  <si>
    <t>23532000</t>
  </si>
  <si>
    <t>FTG - COURT</t>
  </si>
  <si>
    <t>24532000</t>
  </si>
  <si>
    <t>LOCAL TECH - COURT</t>
  </si>
  <si>
    <t>25000000</t>
  </si>
  <si>
    <t>OTH AGENCY - GG</t>
  </si>
  <si>
    <t>25042000</t>
  </si>
  <si>
    <t>OTH AGENCY - ENG</t>
  </si>
  <si>
    <t>25043000</t>
  </si>
  <si>
    <t>OTHER AGENCY - CIP</t>
  </si>
  <si>
    <t>25061000</t>
  </si>
  <si>
    <t>OTH AGENCY - COMM DEV</t>
  </si>
  <si>
    <t>25500000</t>
  </si>
  <si>
    <t>LTAF - GENERAL GOVT</t>
  </si>
  <si>
    <t>25541000</t>
  </si>
  <si>
    <t>LTAF - OPERATIONS</t>
  </si>
  <si>
    <t>25561000</t>
  </si>
  <si>
    <t>LTAF - COMMUNITY DEV</t>
  </si>
  <si>
    <t>26000000</t>
  </si>
  <si>
    <t>HURF - GENERAL GOVT</t>
  </si>
  <si>
    <t>26024000</t>
  </si>
  <si>
    <t>HURF - TRAFFIC ENGINEERING</t>
  </si>
  <si>
    <t>26041000</t>
  </si>
  <si>
    <t>HURF - OPERATIONS</t>
  </si>
  <si>
    <t>26041010</t>
  </si>
  <si>
    <t>HURF-O&amp;M-OPS</t>
  </si>
  <si>
    <t>26041020</t>
  </si>
  <si>
    <t>HURF-OM-FLEET</t>
  </si>
  <si>
    <t>26041030</t>
  </si>
  <si>
    <t>HURF-OM-STREETS</t>
  </si>
  <si>
    <t>26043000</t>
  </si>
  <si>
    <t>HURF - CIP</t>
  </si>
  <si>
    <t>26500000</t>
  </si>
  <si>
    <t>2008 MMPC BONDS - NON DEPT</t>
  </si>
  <si>
    <t>26543000</t>
  </si>
  <si>
    <t>MMPC 2008 BONDS - CIP</t>
  </si>
  <si>
    <t>26551010</t>
  </si>
  <si>
    <t>MMPC 2008 BONDS - PARKS</t>
  </si>
  <si>
    <t>26592000</t>
  </si>
  <si>
    <t>MMPC 2008 BONDS - AIRPORT</t>
  </si>
  <si>
    <t>3000</t>
  </si>
  <si>
    <t>SOUTH BENE - NON DEPT</t>
  </si>
  <si>
    <t>30000000</t>
  </si>
  <si>
    <t>SOUTH BENE - GEN GOV</t>
  </si>
  <si>
    <t>3001</t>
  </si>
  <si>
    <t>SOUTH BENEFIT AREA IMPACT FEES</t>
  </si>
  <si>
    <t>30043000</t>
  </si>
  <si>
    <t>SOUTH BENE - CIP</t>
  </si>
  <si>
    <t>3005</t>
  </si>
  <si>
    <t>DESET ED - NON DEPT</t>
  </si>
  <si>
    <t>3006</t>
  </si>
  <si>
    <t>DESERT EDUCATIONAL CENTER FUND</t>
  </si>
  <si>
    <t>3010</t>
  </si>
  <si>
    <t>NORTH BENE - NON DEPT</t>
  </si>
  <si>
    <t>30100000</t>
  </si>
  <si>
    <t>SOUTH BENEFIT</t>
  </si>
  <si>
    <t>3011</t>
  </si>
  <si>
    <t>NORTH BENEFIT AREA IMPACT FEE</t>
  </si>
  <si>
    <t>30143000</t>
  </si>
  <si>
    <t>SOUTH BENEFIT - CIP</t>
  </si>
  <si>
    <t>3015</t>
  </si>
  <si>
    <t>PARK IMPACT - NON DEPT</t>
  </si>
  <si>
    <t>3016</t>
  </si>
  <si>
    <t>PARK IMPACT FEE FUND</t>
  </si>
  <si>
    <t>3025</t>
  </si>
  <si>
    <t>HELP LOAN - NON DEPT</t>
  </si>
  <si>
    <t>3030</t>
  </si>
  <si>
    <t>TRANSPORTATION - NON DEPT</t>
  </si>
  <si>
    <t>3035</t>
  </si>
  <si>
    <t>PAG - NON DEPT</t>
  </si>
  <si>
    <t>3040</t>
  </si>
  <si>
    <t>HALF CENT - NON DEPT</t>
  </si>
  <si>
    <t>3045</t>
  </si>
  <si>
    <t>OTHER AGENCY</t>
  </si>
  <si>
    <t>3050</t>
  </si>
  <si>
    <t>PC BONDS - NON DEPT</t>
  </si>
  <si>
    <t>30500000</t>
  </si>
  <si>
    <t>DESERT ED - GEN GOV</t>
  </si>
  <si>
    <t>30543000</t>
  </si>
  <si>
    <t>DESERT ED - CIP</t>
  </si>
  <si>
    <t>3060</t>
  </si>
  <si>
    <t>REGIONAL TRANSPORTATION</t>
  </si>
  <si>
    <t>30643000</t>
  </si>
  <si>
    <t>DESERT EDUCATIONAL CENTR - CIP</t>
  </si>
  <si>
    <t>3065</t>
  </si>
  <si>
    <t>NORTHEAST BENEFIT AREA</t>
  </si>
  <si>
    <t>3066</t>
  </si>
  <si>
    <t>NORTHEST BENEFIT AREA IMPACT</t>
  </si>
  <si>
    <t>31000000</t>
  </si>
  <si>
    <t>NORTH BENE - GEN GOV</t>
  </si>
  <si>
    <t>31043000</t>
  </si>
  <si>
    <t>NORTH BENE - CIP</t>
  </si>
  <si>
    <t>31100000</t>
  </si>
  <si>
    <t>NORTH BENEFIT</t>
  </si>
  <si>
    <t>31143000</t>
  </si>
  <si>
    <t>NORTH BENEFIT AREA - CIP</t>
  </si>
  <si>
    <t>31500000</t>
  </si>
  <si>
    <t>PARK IMPACT - GEN GOV</t>
  </si>
  <si>
    <t>31543000</t>
  </si>
  <si>
    <t>PARK IMPACT - CIP</t>
  </si>
  <si>
    <t>31551010</t>
  </si>
  <si>
    <t>PARK IMPACT - ADMIN</t>
  </si>
  <si>
    <t>31600000</t>
  </si>
  <si>
    <t>PARKS IMPACT FEE</t>
  </si>
  <si>
    <t>31643000</t>
  </si>
  <si>
    <t>32500000</t>
  </si>
  <si>
    <t>DOWNTOWN REINV - GEN GOV</t>
  </si>
  <si>
    <t>32518000</t>
  </si>
  <si>
    <t>DOWNTOWN REINV  - ECON&amp;TOUR</t>
  </si>
  <si>
    <t>32520000</t>
  </si>
  <si>
    <t>DOWNTOWN REINV - DEV SVC</t>
  </si>
  <si>
    <t>32542000</t>
  </si>
  <si>
    <t>DOWNTOWN REINV - ENG</t>
  </si>
  <si>
    <t>32543000</t>
  </si>
  <si>
    <t>DOWNTOWN REINV - CIP</t>
  </si>
  <si>
    <t>33000000</t>
  </si>
  <si>
    <t>TRANSPORTATION - GEN GOV</t>
  </si>
  <si>
    <t>33024000</t>
  </si>
  <si>
    <t>TRANSPORTATION - ENGINEERING</t>
  </si>
  <si>
    <t>33041000</t>
  </si>
  <si>
    <t>TRANSPORTATION FUND - O&amp;M</t>
  </si>
  <si>
    <t>33043000</t>
  </si>
  <si>
    <t>TRANSPORTATION - CIP</t>
  </si>
  <si>
    <t>33092000</t>
  </si>
  <si>
    <t>TRANS-AP</t>
  </si>
  <si>
    <t>33500000</t>
  </si>
  <si>
    <t>PAG -GEN GOV</t>
  </si>
  <si>
    <t>33542000</t>
  </si>
  <si>
    <t>PAG - ENG</t>
  </si>
  <si>
    <t>33543000</t>
  </si>
  <si>
    <t>PAG - CIP</t>
  </si>
  <si>
    <t>33592000</t>
  </si>
  <si>
    <t>PAG-AIRPORT</t>
  </si>
  <si>
    <t>34000000</t>
  </si>
  <si>
    <t>HALF CENT - GEN GOV</t>
  </si>
  <si>
    <t>34042000</t>
  </si>
  <si>
    <t>HALF CENT - ENG</t>
  </si>
  <si>
    <t>34043000</t>
  </si>
  <si>
    <t>HALF CENT - CIP</t>
  </si>
  <si>
    <t>34543000</t>
  </si>
  <si>
    <t>OTH AGENCY - CIP</t>
  </si>
  <si>
    <t>34551010</t>
  </si>
  <si>
    <t>OTH AG - PARKS</t>
  </si>
  <si>
    <t>34561000</t>
  </si>
  <si>
    <t>OTHER AGENCY COMMUNITY DEVPMT</t>
  </si>
  <si>
    <t>35000000</t>
  </si>
  <si>
    <t>PC BONDS - GEN GOV</t>
  </si>
  <si>
    <t>35017000</t>
  </si>
  <si>
    <t>TECH SERVICES PC BONDS</t>
  </si>
  <si>
    <t>35042000</t>
  </si>
  <si>
    <t>PC BONDS - ENG</t>
  </si>
  <si>
    <t>35043000</t>
  </si>
  <si>
    <t>PC BONDS-CIP</t>
  </si>
  <si>
    <t>35051010</t>
  </si>
  <si>
    <t>PC BONDS - PARK ADMIN</t>
  </si>
  <si>
    <t>35061000</t>
  </si>
  <si>
    <t>PC BONDS - COMM DEV</t>
  </si>
  <si>
    <t>35092000</t>
  </si>
  <si>
    <t>PC BONDS - AIRPORT</t>
  </si>
  <si>
    <t>36024000</t>
  </si>
  <si>
    <t>RTA - ENGINEERING</t>
  </si>
  <si>
    <t>36042000</t>
  </si>
  <si>
    <t>RTA ENG</t>
  </si>
  <si>
    <t>36043000</t>
  </si>
  <si>
    <t>RTA - CIP</t>
  </si>
  <si>
    <t>36061000</t>
  </si>
  <si>
    <t>RTA - COMMUNITY DEVELOPMENT</t>
  </si>
  <si>
    <t>36500000</t>
  </si>
  <si>
    <t>36542000</t>
  </si>
  <si>
    <t>NORTH EAST BENEFIT AREA</t>
  </si>
  <si>
    <t>36543000</t>
  </si>
  <si>
    <t>NE BENEFIT - CIP</t>
  </si>
  <si>
    <t>36600000</t>
  </si>
  <si>
    <t>NORTHEAST BENEFIT</t>
  </si>
  <si>
    <t>36643000</t>
  </si>
  <si>
    <t>NORTHEAST BENEFIT AREA - CIP</t>
  </si>
  <si>
    <t>3800</t>
  </si>
  <si>
    <t>REVENUE BOND FUND</t>
  </si>
  <si>
    <t>38000000</t>
  </si>
  <si>
    <t>REVENUE BOND - NON-DEPT</t>
  </si>
  <si>
    <t>38043000</t>
  </si>
  <si>
    <t>OTHER CAPITAL PROJECTS - CIP</t>
  </si>
  <si>
    <t>3900</t>
  </si>
  <si>
    <t>GLADDEN FARMS CFD CAPITAL</t>
  </si>
  <si>
    <t>39000000</t>
  </si>
  <si>
    <t>3905</t>
  </si>
  <si>
    <t>GLADDEN FARMS II CFD CAPITAL</t>
  </si>
  <si>
    <t>39050000</t>
  </si>
  <si>
    <t>GLADDEN FARMS CFD II</t>
  </si>
  <si>
    <t>3910</t>
  </si>
  <si>
    <t>VANDERBILDT CFD CAPITAL</t>
  </si>
  <si>
    <t>39100000</t>
  </si>
  <si>
    <t>VANDERBILT CFD CAPITAL</t>
  </si>
  <si>
    <t>3915</t>
  </si>
  <si>
    <t>SAGUARO SPRINGS CFD CAPITAL</t>
  </si>
  <si>
    <t>39150000</t>
  </si>
  <si>
    <t>SAGUARO SPRINGS CFD</t>
  </si>
  <si>
    <t>4001</t>
  </si>
  <si>
    <t>OTHER DEBT SERVICE</t>
  </si>
  <si>
    <t>4002</t>
  </si>
  <si>
    <t>1997 MMPC SERIES BONDS</t>
  </si>
  <si>
    <t>4003</t>
  </si>
  <si>
    <t>2003 MMPC SERIES BONDS</t>
  </si>
  <si>
    <t>4004</t>
  </si>
  <si>
    <t>2004 MMPC SERIES BONDS</t>
  </si>
  <si>
    <t>4005</t>
  </si>
  <si>
    <t>2008 MMPC SERIES BONDS</t>
  </si>
  <si>
    <t>4006</t>
  </si>
  <si>
    <t>TANGERINE FARMS DEBT SERVICE</t>
  </si>
  <si>
    <t>4007</t>
  </si>
  <si>
    <t>2013 MMPC SERIES BONDS</t>
  </si>
  <si>
    <t>4008</t>
  </si>
  <si>
    <t>2014 EXCISE TAX SERIES BONDS</t>
  </si>
  <si>
    <t>40100000</t>
  </si>
  <si>
    <t>DEBT SVC - GEN GOV</t>
  </si>
  <si>
    <t>40200000</t>
  </si>
  <si>
    <t>97 BONDS - GEN GOV</t>
  </si>
  <si>
    <t>40300000</t>
  </si>
  <si>
    <t>03 BONDS - GEN GOV</t>
  </si>
  <si>
    <t>40400000</t>
  </si>
  <si>
    <t>04 BONDS - GEN GOV</t>
  </si>
  <si>
    <t>40500000</t>
  </si>
  <si>
    <t>08 BONDS - GEN GOV</t>
  </si>
  <si>
    <t>40543000</t>
  </si>
  <si>
    <t>2008 BONDS - CIP</t>
  </si>
  <si>
    <t>40551010</t>
  </si>
  <si>
    <t>08 BONDS - PARK ADMIN</t>
  </si>
  <si>
    <t>40592000</t>
  </si>
  <si>
    <t>2008 BONDS - AIRPORT</t>
  </si>
  <si>
    <t>40600000</t>
  </si>
  <si>
    <t>TANGERINE FARMS ID</t>
  </si>
  <si>
    <t>40700000</t>
  </si>
  <si>
    <t>13 BONDS - GEN GOV</t>
  </si>
  <si>
    <t>40800000</t>
  </si>
  <si>
    <t>14 BONDS - GEN GOV</t>
  </si>
  <si>
    <t>4900</t>
  </si>
  <si>
    <t>GLADDEN FARMS CFD DEBT SVC</t>
  </si>
  <si>
    <t>49000000</t>
  </si>
  <si>
    <t>5000</t>
  </si>
  <si>
    <t>WATER - NON DEPT</t>
  </si>
  <si>
    <t>5005</t>
  </si>
  <si>
    <t>WATER - CAPITAL - NON DEPT</t>
  </si>
  <si>
    <t>50090000</t>
  </si>
  <si>
    <t>WATER - OPERATING</t>
  </si>
  <si>
    <t>5010</t>
  </si>
  <si>
    <t>IMPACT FEES - CAPITAL - NONDEP</t>
  </si>
  <si>
    <t>5011</t>
  </si>
  <si>
    <t>IMPACT FEES (POST SB) - NONDEP</t>
  </si>
  <si>
    <t>5015</t>
  </si>
  <si>
    <t>RENEW RESOURCE - CAPITAL -ND</t>
  </si>
  <si>
    <t>5016</t>
  </si>
  <si>
    <t>RENEW RESOURCE (POST SB)-NONDP</t>
  </si>
  <si>
    <t>5020</t>
  </si>
  <si>
    <t>AIRPORT - NON DEPT</t>
  </si>
  <si>
    <t>5025</t>
  </si>
  <si>
    <t>AIRPORT - CAPITAL - NON DEPT</t>
  </si>
  <si>
    <t>5030</t>
  </si>
  <si>
    <t>WASTEWATER - OPERATING</t>
  </si>
  <si>
    <t>5035</t>
  </si>
  <si>
    <t>WASTE WATER - CAPITAL</t>
  </si>
  <si>
    <t>5037</t>
  </si>
  <si>
    <t>WASTEWATER IMPACT FEE FUND</t>
  </si>
  <si>
    <t>5040</t>
  </si>
  <si>
    <t>UTILITIES - DEBT SERVICES</t>
  </si>
  <si>
    <t>50590000</t>
  </si>
  <si>
    <t>WATER - CAPITAL</t>
  </si>
  <si>
    <t>51090000</t>
  </si>
  <si>
    <t>IMPACT FEES - CAPITAL</t>
  </si>
  <si>
    <t>51190000</t>
  </si>
  <si>
    <t>IMPACT FEES (POST SB) - CAPITA</t>
  </si>
  <si>
    <t>51590000</t>
  </si>
  <si>
    <t>RENEW RESOURCE - CAPITAL</t>
  </si>
  <si>
    <t>51690000</t>
  </si>
  <si>
    <t>RENEW RESOURCE (POST SB)-CAPIT</t>
  </si>
  <si>
    <t>52000000</t>
  </si>
  <si>
    <t>AIRPORT - GEN GOV</t>
  </si>
  <si>
    <t>52092000</t>
  </si>
  <si>
    <t>AIRPORT - OPERATING</t>
  </si>
  <si>
    <t>52592000</t>
  </si>
  <si>
    <t>AIRPORT - CAPITAL</t>
  </si>
  <si>
    <t>53091000</t>
  </si>
  <si>
    <t>53591000</t>
  </si>
  <si>
    <t>53791000</t>
  </si>
  <si>
    <t>WASTEWATER IMPACT FEE</t>
  </si>
  <si>
    <t>6000</t>
  </si>
  <si>
    <t>MS DENTAL - NON DEPT</t>
  </si>
  <si>
    <t>60000000</t>
  </si>
  <si>
    <t>MOUNTAIN STATES DENTAL</t>
  </si>
  <si>
    <t>6005</t>
  </si>
  <si>
    <t>HEALTH BENEFITS</t>
  </si>
  <si>
    <t>60500000</t>
  </si>
  <si>
    <t>6100</t>
  </si>
  <si>
    <t>VEHICLE REPLACEMENT</t>
  </si>
  <si>
    <t>61000000</t>
  </si>
  <si>
    <t>7000</t>
  </si>
  <si>
    <t>CUSTODIAL FUNDS - NON DEPT</t>
  </si>
  <si>
    <t>70000000</t>
  </si>
  <si>
    <t>CUSTODIAL FUNDS - GG</t>
  </si>
  <si>
    <t>70031000</t>
  </si>
  <si>
    <t>CUSTODIAL FUNDS - POLICE</t>
  </si>
  <si>
    <t>Classified</t>
  </si>
  <si>
    <t>Unclassified</t>
  </si>
  <si>
    <t>Short term temporary</t>
  </si>
  <si>
    <t>Grades:</t>
  </si>
  <si>
    <t>Job Class</t>
  </si>
  <si>
    <r>
      <t>Minimum Qualifications:</t>
    </r>
    <r>
      <rPr>
        <b/>
        <sz val="11"/>
        <color indexed="8"/>
        <rFont val="Times New Roman"/>
        <family val="1"/>
      </rPr>
      <t xml:space="preserve">       </t>
    </r>
  </si>
  <si>
    <r>
      <t>Job Duties:</t>
    </r>
    <r>
      <rPr>
        <b/>
        <sz val="11"/>
        <color indexed="8"/>
        <rFont val="Times New Roman"/>
        <family val="1"/>
      </rPr>
      <t xml:space="preserve">       </t>
    </r>
  </si>
  <si>
    <t>1CLS</t>
  </si>
  <si>
    <t>CLASSIFIED</t>
  </si>
  <si>
    <t>Y</t>
  </si>
  <si>
    <t>P</t>
  </si>
  <si>
    <t>34367.88-51552.84</t>
  </si>
  <si>
    <t>37117.8-55676.7</t>
  </si>
  <si>
    <t>40087.02-60131.04</t>
  </si>
  <si>
    <t>43293.9-64941.36</t>
  </si>
  <si>
    <t>47190.3-70785.96</t>
  </si>
  <si>
    <t>51909.84-77864.76</t>
  </si>
  <si>
    <t>57619.8-86429.7</t>
  </si>
  <si>
    <t>64534.38-96801.06</t>
  </si>
  <si>
    <t>72923.88-109384.8</t>
  </si>
  <si>
    <t>82403.76-123605.64</t>
  </si>
  <si>
    <t>93115.8-139673.7</t>
  </si>
  <si>
    <t>21582.34-31294.64</t>
  </si>
  <si>
    <t>22877.66-33171.32</t>
  </si>
  <si>
    <t>24249.68-35162.66</t>
  </si>
  <si>
    <t>25946.96-37623.82</t>
  </si>
  <si>
    <t>27763.32-40257.36</t>
  </si>
  <si>
    <t>29706.56-43074.98</t>
  </si>
  <si>
    <t>31786.3-46090.98</t>
  </si>
  <si>
    <t>34011.64-49317.06</t>
  </si>
  <si>
    <t>36392.72-52768.56</t>
  </si>
  <si>
    <t>39303.68-56990.44</t>
  </si>
  <si>
    <t>42448.38-61549.8</t>
  </si>
  <si>
    <t>46268.3-67089.36</t>
  </si>
  <si>
    <t>50895-73798.14</t>
  </si>
  <si>
    <t>42485.040</t>
  </si>
  <si>
    <t>(</t>
  </si>
  <si>
    <t>)</t>
  </si>
  <si>
    <t>105 (34367.88-51552.84)</t>
  </si>
  <si>
    <t>106 (37117.8-55676.7)</t>
  </si>
  <si>
    <t>107 (40087.02-60131.04)</t>
  </si>
  <si>
    <t>108 (43293.9-64941.36)</t>
  </si>
  <si>
    <t>109 (47190.3-70785.96)</t>
  </si>
  <si>
    <t>110 (51909.84-77864.76)</t>
  </si>
  <si>
    <t>111 (57619.8-86429.7)</t>
  </si>
  <si>
    <t>112 (64534.38-96801.06)</t>
  </si>
  <si>
    <t>113 (72923.88-109384.8)</t>
  </si>
  <si>
    <t>114 (82403.76-123605.64)</t>
  </si>
  <si>
    <t>115 (93115.8-139673.7)</t>
  </si>
  <si>
    <t>203 (21582.34-31294.64)</t>
  </si>
  <si>
    <t>204 (22877.66-33171.32)</t>
  </si>
  <si>
    <t>205 (24249.68-35162.66)</t>
  </si>
  <si>
    <t>206 (25946.96-37623.82)</t>
  </si>
  <si>
    <t>207 (27763.32-40257.36)</t>
  </si>
  <si>
    <t>208 (29706.56-43074.98)</t>
  </si>
  <si>
    <t>209 (31786.3-46090.98)</t>
  </si>
  <si>
    <t>210 (34011.64-49317.06)</t>
  </si>
  <si>
    <t>211 (36392.72-52768.56)</t>
  </si>
  <si>
    <t>212 (39303.68-56990.44)</t>
  </si>
  <si>
    <t>213 (42448.38-61549.8)</t>
  </si>
  <si>
    <t>214 (46268.3-67089.36)</t>
  </si>
  <si>
    <t>215 (50895-73798.14)</t>
  </si>
  <si>
    <t>P (42485.04)</t>
  </si>
  <si>
    <t xml:space="preserve">Type of Action </t>
  </si>
  <si>
    <t xml:space="preserve">Title: </t>
  </si>
  <si>
    <t>Supervisor from:</t>
  </si>
  <si>
    <t>Supervisor to:</t>
  </si>
  <si>
    <t>Requestor:</t>
  </si>
  <si>
    <t>Start Date:</t>
  </si>
  <si>
    <t>End Date:</t>
  </si>
  <si>
    <t>Reclassification</t>
  </si>
  <si>
    <t>Sworn</t>
  </si>
  <si>
    <t>Group BU/Status:</t>
  </si>
  <si>
    <t>Group BU / Status:</t>
  </si>
  <si>
    <t>Comments</t>
  </si>
  <si>
    <t>SECTION 1:</t>
  </si>
  <si>
    <t xml:space="preserve">SECTION 2:   </t>
  </si>
  <si>
    <t>SECTION 3:</t>
  </si>
  <si>
    <t>108 (44,159.78 - 66,240.19)</t>
  </si>
  <si>
    <t>109 (48,134.11 - 72,201.68)</t>
  </si>
  <si>
    <t>110 (52,948.04 - 79,422.06)</t>
  </si>
  <si>
    <t>112 (65,825.07 - 98,737.08)</t>
  </si>
  <si>
    <t>114 (84,051.84 - 126,077.75)</t>
  </si>
  <si>
    <t>115 (94,978.12 - 142,467.17)</t>
  </si>
  <si>
    <t>205 (11.8917 - 17.2432)</t>
  </si>
  <si>
    <t>207 (13.6148 - 19.7416)</t>
  </si>
  <si>
    <t>208 (14.5676 - 21.1233)</t>
  </si>
  <si>
    <t>209 (15.5875 - 22.6023)</t>
  </si>
  <si>
    <t>210 (16.6788 - 24.1843)</t>
  </si>
  <si>
    <t>211 (17.8464 - 25.8769)</t>
  </si>
  <si>
    <t>212 (19.2739 - 27.9473)</t>
  </si>
  <si>
    <t>213 (20.8161 - 30.1831)</t>
  </si>
  <si>
    <t>214 (22.6893 - 32.8996)</t>
  </si>
  <si>
    <t>215 (24.9582 - 36.1895)</t>
  </si>
  <si>
    <t>Change current position</t>
  </si>
  <si>
    <t>Term</t>
  </si>
  <si>
    <t>Leave</t>
  </si>
  <si>
    <t>New Hire</t>
  </si>
  <si>
    <t>Rehire</t>
  </si>
  <si>
    <t>Salary Change</t>
  </si>
  <si>
    <t>Change of Status (no pay change)</t>
  </si>
  <si>
    <t># of Positions Requested</t>
  </si>
  <si>
    <t>FICA (7.65%)</t>
  </si>
  <si>
    <t>Sub Total</t>
  </si>
  <si>
    <t>Number of positions</t>
  </si>
  <si>
    <t>Grand Total for Request</t>
  </si>
  <si>
    <t>ASRS</t>
  </si>
  <si>
    <t>ECORP</t>
  </si>
  <si>
    <t>PSPRS</t>
  </si>
  <si>
    <t>Special Assignment Pay</t>
  </si>
  <si>
    <t>New Compensation</t>
  </si>
  <si>
    <t xml:space="preserve">Select One: </t>
  </si>
  <si>
    <t>Current Compensation Hourly/Salary</t>
  </si>
  <si>
    <t>PERSONNEL ACTION &amp; REQUISITION FORM</t>
  </si>
  <si>
    <t>Date of Hire:</t>
  </si>
  <si>
    <t>If ineligible for rehire contact HR</t>
  </si>
  <si>
    <t>% Increase</t>
  </si>
  <si>
    <t>Health Insurance (Select One:)</t>
  </si>
  <si>
    <t>RETIREMENT (Select One:)</t>
  </si>
  <si>
    <t xml:space="preserve">Hours per period </t>
  </si>
  <si>
    <t>STT Cost Calculation</t>
  </si>
  <si>
    <t>TLT Cost Calculation</t>
  </si>
  <si>
    <t>Dental Insurance (Select One:)</t>
  </si>
  <si>
    <t>Delta Dental</t>
  </si>
  <si>
    <t>EDS</t>
  </si>
  <si>
    <t>Gold Plan</t>
  </si>
  <si>
    <t>Teal Plan</t>
  </si>
  <si>
    <t>High Deductible Plan</t>
  </si>
  <si>
    <t>Hourly Rate</t>
  </si>
  <si>
    <t># of months</t>
  </si>
  <si>
    <t>Months Worked</t>
  </si>
  <si>
    <t>Type of Leave:</t>
  </si>
  <si>
    <t>Admin Non Medical</t>
  </si>
  <si>
    <t>Admin For Medical Leave</t>
  </si>
  <si>
    <t>FMLA</t>
  </si>
  <si>
    <t>Town Assigned Admin Leave</t>
  </si>
  <si>
    <t>Worker Comp</t>
  </si>
  <si>
    <t>Military Leave</t>
  </si>
  <si>
    <t>Imposed Leave</t>
  </si>
  <si>
    <t xml:space="preserve">Suspension </t>
  </si>
  <si>
    <t>Supervisor:</t>
  </si>
  <si>
    <t xml:space="preserve">Incumbent Name: </t>
  </si>
  <si>
    <t>Approved by:</t>
  </si>
  <si>
    <t>HR Approval:</t>
  </si>
  <si>
    <t>Other</t>
  </si>
  <si>
    <t>LT (82,769.02 - 110,918.08)</t>
  </si>
  <si>
    <t>SGT (69,541.42 - 84,527.30)</t>
  </si>
  <si>
    <t>Grade A (65,825.07 - 98,737.08)</t>
  </si>
  <si>
    <t>Grade D (94,978.12 - 142,467.17)</t>
  </si>
  <si>
    <t>Term limited temporary</t>
  </si>
  <si>
    <t>1200 - Town Manager</t>
  </si>
  <si>
    <t>1300 - Town Clerk</t>
  </si>
  <si>
    <t>1400 - Human Resources</t>
  </si>
  <si>
    <t>1500 - Finance</t>
  </si>
  <si>
    <t>1600 - Legal</t>
  </si>
  <si>
    <t>1700 - Technology Services</t>
  </si>
  <si>
    <t>1800 - Economic &amp; Tourism Development</t>
  </si>
  <si>
    <t>2000 - Development Services Admin</t>
  </si>
  <si>
    <t>2200 - Building Safety</t>
  </si>
  <si>
    <t>2300 - Planning</t>
  </si>
  <si>
    <t>2400 - Engineering</t>
  </si>
  <si>
    <t>3100 - Police</t>
  </si>
  <si>
    <t>3200 - Magistrate Court</t>
  </si>
  <si>
    <t>4100 - Public Works</t>
  </si>
  <si>
    <t>5100 - Parks &amp; Recreation</t>
  </si>
  <si>
    <t>9000 - Water Department</t>
  </si>
  <si>
    <t>9100 - Waste Water</t>
  </si>
  <si>
    <t>9200 - Airport Operations</t>
  </si>
  <si>
    <t>Intern (unpaid)</t>
  </si>
  <si>
    <t>Extension:</t>
  </si>
  <si>
    <t>Effective Date:</t>
  </si>
  <si>
    <t>Status of Employment:</t>
  </si>
  <si>
    <t>Name (Last, First, Middle):</t>
  </si>
  <si>
    <t># of Positions Requested:</t>
  </si>
  <si>
    <t>Expected Hiring Range:</t>
  </si>
  <si>
    <t>Budgeted Salary:</t>
  </si>
  <si>
    <t>Eligible for Rehire:</t>
  </si>
  <si>
    <t>Comments:</t>
  </si>
  <si>
    <t xml:space="preserve"> Job Description Existing:</t>
  </si>
  <si>
    <t>PCN#:</t>
  </si>
  <si>
    <t>Employee #:</t>
  </si>
  <si>
    <t>PCN #:</t>
  </si>
  <si>
    <t>Position Title from:</t>
  </si>
  <si>
    <t>Position Title to:</t>
  </si>
  <si>
    <t>Compensation from:</t>
  </si>
  <si>
    <t>Compensation to:</t>
  </si>
  <si>
    <t>Grade from:</t>
  </si>
  <si>
    <t>Grade to:</t>
  </si>
  <si>
    <t>10% added to base pay</t>
  </si>
  <si>
    <t>7.5% added to base pay</t>
  </si>
  <si>
    <t>5% added to base pay</t>
  </si>
  <si>
    <t>New Compensation:</t>
  </si>
  <si>
    <t>Current Compensation:</t>
  </si>
  <si>
    <t>Grade #:</t>
  </si>
  <si>
    <t>4300 - CIP Engineering Division</t>
  </si>
  <si>
    <t>Vacancy</t>
  </si>
  <si>
    <t>209 - ACCOUNTANT</t>
  </si>
  <si>
    <t>417 - ACCOUNTING ASSOCIATE</t>
  </si>
  <si>
    <t>406 - ADMINISTRATIVE ASSISTANT</t>
  </si>
  <si>
    <t>471 - ADMINISTRATIVE SUPERVISOR</t>
  </si>
  <si>
    <t>144 - AIRPORT DIRECTOR</t>
  </si>
  <si>
    <t>713 - AIRPORT OPERATIONS SUPERVISOR</t>
  </si>
  <si>
    <t>527 - ANIMAL CONTROL OFFICER</t>
  </si>
  <si>
    <t>660 - ASSETS COORDINATOR</t>
  </si>
  <si>
    <t>260 - ASSISTANT TO THE TOWN MANAGER</t>
  </si>
  <si>
    <t>261 - ASSISTANT TOWN ATTORNEY</t>
  </si>
  <si>
    <t>112 - ASSISTANT TOWN MANAGER</t>
  </si>
  <si>
    <t>212 - BUDGET ANALYST</t>
  </si>
  <si>
    <t>518 - BUILDING INSPECTOR I</t>
  </si>
  <si>
    <t>516 - BUILDING INSPECTOR II</t>
  </si>
  <si>
    <t>315 - BUSINESS PROCESS ANALYST</t>
  </si>
  <si>
    <t>176 - CHIEF BUILDING INSPECTOR</t>
  </si>
  <si>
    <t>175 - CHIEF BUILDING OFFICIAL</t>
  </si>
  <si>
    <t>177 - CHIEF CODE ENF ANIMAL CONT OFC</t>
  </si>
  <si>
    <t>138 - CHIEF OF POLICE</t>
  </si>
  <si>
    <t>719 - CHIEF WATER RECLAMATION OPERAT</t>
  </si>
  <si>
    <t>151 - CIP ENGINEERING DIVISION MANAG</t>
  </si>
  <si>
    <t>237 - CIP PROCESS ANALYST</t>
  </si>
  <si>
    <t>230 - CIVIL ENGINEER</t>
  </si>
  <si>
    <t>521 - CODE ENFORCEMENT OFFICER II</t>
  </si>
  <si>
    <t>523 - CODE ENFORCEMENT OFFICIAL</t>
  </si>
  <si>
    <t>141 - COMMUNICATIONS MANAGER</t>
  </si>
  <si>
    <t>198 - COMMUNICATIONS SPECIALIST</t>
  </si>
  <si>
    <t>525 - CONSTRUCTION INSPECTOR</t>
  </si>
  <si>
    <t>238 - CONSTRUCTION MANAGER</t>
  </si>
  <si>
    <t>104 - COUNCIL MEMBER</t>
  </si>
  <si>
    <t>170 - COURT ADMINISTRATOR</t>
  </si>
  <si>
    <t>456 - COURT CLERK</t>
  </si>
  <si>
    <t>450 - COURT COLLECTIONS SPECIALIST</t>
  </si>
  <si>
    <t>453 - COURT OPERATIONS SPECIALIST</t>
  </si>
  <si>
    <t>242 - COURT PROBATION MONITOR</t>
  </si>
  <si>
    <t>812 - COURT SECURITY OFFICER</t>
  </si>
  <si>
    <t>452 - COURT SUPERVISOR</t>
  </si>
  <si>
    <t>620 - COURTROOM SPECIALIST</t>
  </si>
  <si>
    <t>248 - CRIME ANALYST</t>
  </si>
  <si>
    <t>814 - CRIME SCENE PROP&amp;EVIDENCE SUP</t>
  </si>
  <si>
    <t>810 - CRIME SCENE SPECIALIST</t>
  </si>
  <si>
    <t>436 - CUSTOMER SERVICE CLERK</t>
  </si>
  <si>
    <t>330 - DATABASE ADMINISTRATOR</t>
  </si>
  <si>
    <t>182 - DEPUTY CHIEF OF POLICE</t>
  </si>
  <si>
    <t>154 - DEPUTY TOWN ATTORNEY</t>
  </si>
  <si>
    <t>400 - DEPUTY TOWN CLERK</t>
  </si>
  <si>
    <t>110 - DEPUTY TOWN MANAGER</t>
  </si>
  <si>
    <t>434 - DEVELOPMENT COORDINATOR</t>
  </si>
  <si>
    <t>147 - DEVELOPMENT ENGINEERING DIVMGR</t>
  </si>
  <si>
    <t>127 - DEVELOPMENT SERVICES DIRECTOR</t>
  </si>
  <si>
    <t>173 - DEVELOPMENT SVCS CENTER MGR</t>
  </si>
  <si>
    <t>115 - DIRECTOR OF ECONOMIC DEVELOPME</t>
  </si>
  <si>
    <t>448 - DISPATCHER</t>
  </si>
  <si>
    <t>202 - ECONOMIC DEVELOP SPECIALIST</t>
  </si>
  <si>
    <t>336 - ENGINEERING AIDE</t>
  </si>
  <si>
    <t>157 - ENGINEERING DEPUTY DIRECTOR</t>
  </si>
  <si>
    <t>421 - ENGINEERING DOCUMENT CLERK</t>
  </si>
  <si>
    <t>560 - ENGINEERING SPECIALIST</t>
  </si>
  <si>
    <t>163 - ENVIRONMENTAL PROJECT MANAGER</t>
  </si>
  <si>
    <t>616 - EQUIPMENT MECHANIC</t>
  </si>
  <si>
    <t>438 - EXECUTIVE ASSISTANT</t>
  </si>
  <si>
    <t>748 - FACILITIES TECHNICIAN I</t>
  </si>
  <si>
    <t>749 - FACILITIES TECHNICIAN II</t>
  </si>
  <si>
    <t>751 - FACILITIES TRADESMAN</t>
  </si>
  <si>
    <t>149 - FINANCE DEPUTY DIRECTOR</t>
  </si>
  <si>
    <t>118 - FINANCE DIRECTOR</t>
  </si>
  <si>
    <t>614 - FLEET TECHNICIAN I</t>
  </si>
  <si>
    <t>508 - FLEET TECHNICIAN II</t>
  </si>
  <si>
    <t>252 - GIS ANALYST</t>
  </si>
  <si>
    <t>312 - GIS TECHNICIAN</t>
  </si>
  <si>
    <t>217 - GRANTS MANAGER</t>
  </si>
  <si>
    <t>840 - GRAPHIC DESIGNER</t>
  </si>
  <si>
    <t>514 - HOUSING REHABILITATION SPECIAL</t>
  </si>
  <si>
    <t>208 - HUMAN RESOURCES ANALYST</t>
  </si>
  <si>
    <t>250 - HUMAN RESOURCES DEPUTY DIRECTO</t>
  </si>
  <si>
    <t>116 - HUMAN RESOURCES DIRECTOR</t>
  </si>
  <si>
    <t>480 - INTERN</t>
  </si>
  <si>
    <t>744 - IRRIGATION CONTROL TECHNICIAN</t>
  </si>
  <si>
    <t>169 - JUDGE PRO TEMPORE</t>
  </si>
  <si>
    <t>510 - LEAD FLEET TECHNICIAN</t>
  </si>
  <si>
    <t>426 - LEGAL ASSISTANT</t>
  </si>
  <si>
    <t>419 - LICENSE AND TAX SPECIALIST</t>
  </si>
  <si>
    <t>826 - LIFEGUARD</t>
  </si>
  <si>
    <t>828 - LIFEGUARD WSI</t>
  </si>
  <si>
    <t>276 - MANAGEMENT ASSISTANT</t>
  </si>
  <si>
    <t>271 - MANAGEMENT INTERN</t>
  </si>
  <si>
    <t>845 - MARKETING AND DESIGN ASSOCIATE</t>
  </si>
  <si>
    <t>100 - MAYOR</t>
  </si>
  <si>
    <t>341 - NETWORK ADMINISTRATOR</t>
  </si>
  <si>
    <t>422 - OFFICE SUPPORT ASSISTANT</t>
  </si>
  <si>
    <t>155 - PARK&amp;RECREATIO DEPUTY DIRECTOR</t>
  </si>
  <si>
    <t>825 - PARKS &amp; REC SERVICES CLERK</t>
  </si>
  <si>
    <t>136 - PARKS AND RECREATION DIRECTOR</t>
  </si>
  <si>
    <t>752 - PARKS MAINTENANCE SUPERVISOR</t>
  </si>
  <si>
    <t>214 - PAYROLL ADMINISTRATOR</t>
  </si>
  <si>
    <t>430 - PERMIT CLERK</t>
  </si>
  <si>
    <t>520 - PLANNER</t>
  </si>
  <si>
    <t>302 - PLANS EXAMINER</t>
  </si>
  <si>
    <t>801 - POLICE CAPTAIN</t>
  </si>
  <si>
    <t>800 - POLICE LIEUTENANT</t>
  </si>
  <si>
    <t>806 - POLICE OFFICER</t>
  </si>
  <si>
    <t>807 - POLICE OFFICER RECRUIT</t>
  </si>
  <si>
    <t>444 - POLICE RECORDS CLERK</t>
  </si>
  <si>
    <t>445 - POLICE RECORDS SPECIALIST</t>
  </si>
  <si>
    <t>470 - POLICE RECORDS SUPERVISOR</t>
  </si>
  <si>
    <t>802 - POLICE SERGEANT</t>
  </si>
  <si>
    <t>244 - PRINCIPAL PLANNER</t>
  </si>
  <si>
    <t>215 - PROCUREMENT AGENT</t>
  </si>
  <si>
    <t>211 - PROCUREMENT OFFICER</t>
  </si>
  <si>
    <t>236 - PROJECT CONTROL SPECIALIST</t>
  </si>
  <si>
    <t>458 - PROJECT COORDINATOR</t>
  </si>
  <si>
    <t>547 - PROJECT COORDINATOR CIP</t>
  </si>
  <si>
    <t>161 - PROJECT MANAGER</t>
  </si>
  <si>
    <t>180 - PUBLIC WORKS DIRECTOR</t>
  </si>
  <si>
    <t>712 - PUBLIC WORKS SUPERVISOR</t>
  </si>
  <si>
    <t>322 - REAL PROPERTY ACQUISITION AGT</t>
  </si>
  <si>
    <t>423 - RECORDS CLERK</t>
  </si>
  <si>
    <t>824 - RECREATION AIDE</t>
  </si>
  <si>
    <t>822 - RECREATION ASSISTANT</t>
  </si>
  <si>
    <t>476 - RECREATION COORDINATOR</t>
  </si>
  <si>
    <t>466 - RECREATION PROGRAMMER</t>
  </si>
  <si>
    <t>526 - RIGHT OF WAY INSPECTOR</t>
  </si>
  <si>
    <t>325 - SAFETY &amp; EMERG MGT COORDINATOR</t>
  </si>
  <si>
    <t>210 - SENIOR ACCOUNTANT</t>
  </si>
  <si>
    <t>418 - SENIOR ACCOUNTING ASSOCIATE</t>
  </si>
  <si>
    <t>262 - SENIOR ASSISTANT TOWN ATTORNEY</t>
  </si>
  <si>
    <t>455 - SENIOR COURT CLERK</t>
  </si>
  <si>
    <t>621 - SENIOR COURTROOM SPECIALIST</t>
  </si>
  <si>
    <t>632 - SENIOR EXECUTIVE ASSISTANT</t>
  </si>
  <si>
    <t>258 - SENIOR GIS ANALYST</t>
  </si>
  <si>
    <t>206 - SENIOR HUMAN RESOURCES ANALYST</t>
  </si>
  <si>
    <t>340 - SENIOR NETWORK ADMINISTRATOR</t>
  </si>
  <si>
    <t>246 - SENIOR PLANNER</t>
  </si>
  <si>
    <t>300 - SENIOR PLANS EXAMINER</t>
  </si>
  <si>
    <t>440 - SPECIAL EVENTS COORDINATOR</t>
  </si>
  <si>
    <t>441 - SPECIAL EVENTS PROGRAMMER</t>
  </si>
  <si>
    <t>502 - SUPERINTENDENT</t>
  </si>
  <si>
    <t>309 - TECH SUPPORT SPECIALIST I</t>
  </si>
  <si>
    <t>268 - TECHNOLOGY ANALYST</t>
  </si>
  <si>
    <t>240 - TECHNOLOGY MANAGER</t>
  </si>
  <si>
    <t>134 - TECHNOLOGY SERVICES DIRECTOR</t>
  </si>
  <si>
    <t>313 - TECHNOLOGY SUPPORT SPEC II</t>
  </si>
  <si>
    <t>201 - TOURISM &amp; MARKETING MANAGER</t>
  </si>
  <si>
    <t>120 - TOWN ATTORNEY</t>
  </si>
  <si>
    <t>106 - TOWN CLERK</t>
  </si>
  <si>
    <t>132 - TOWN ENGINEER</t>
  </si>
  <si>
    <t>168 - TOWN MAGISTRATE</t>
  </si>
  <si>
    <t>108 - TOWN MANAGER</t>
  </si>
  <si>
    <t>174 - TRAFFIC DIVISION MANAGER</t>
  </si>
  <si>
    <t>372 - TRAFFIC TECHNICIAN II</t>
  </si>
  <si>
    <t>373 - TRAFFIC TECHNICIAN III</t>
  </si>
  <si>
    <t>102 - VICE MAYOR</t>
  </si>
  <si>
    <t>442 - WATER BILLING SPECIALIST</t>
  </si>
  <si>
    <t>483 - WATER BUSINESS SVCS COORDINATO</t>
  </si>
  <si>
    <t>148 - WATER DEPUTY DIRECTOR</t>
  </si>
  <si>
    <t>146 - WATER DIRECTOR</t>
  </si>
  <si>
    <t>722 - WATER DISTRIBUTION SUPERVISOR</t>
  </si>
  <si>
    <t>159 - WATER OPERATIONS MANAGER</t>
  </si>
  <si>
    <t>736 - WATER OPERATOR I</t>
  </si>
  <si>
    <t>737 - WATER OPERATOR II</t>
  </si>
  <si>
    <t>738 - WATER OPERATOR III</t>
  </si>
  <si>
    <t>723 - WATER PRODUCTION SUPERVISOR</t>
  </si>
  <si>
    <t>532 - WATER QUALITY TECHNICIAN</t>
  </si>
  <si>
    <t>153 - WATER RECL OPERATIONS MANAGER</t>
  </si>
  <si>
    <t>730 - WATER RECLAMATION OPERATOR I</t>
  </si>
  <si>
    <t>731 - WATER RECLAMATION OPERATOR II</t>
  </si>
  <si>
    <t>481 - WATER RESOURCES COORDINATOR</t>
  </si>
  <si>
    <t>Grade B (74,382.36 - 111,572.50)</t>
  </si>
  <si>
    <t>7.5% - Lead Detective</t>
  </si>
  <si>
    <t>5% - Investigator</t>
  </si>
  <si>
    <t>5% - Lead Police Officer</t>
  </si>
  <si>
    <t>5% - Auto Theft Task Force</t>
  </si>
  <si>
    <t>5% - Counter Narcotics Alliance</t>
  </si>
  <si>
    <t>5% - DART</t>
  </si>
  <si>
    <t>5% - DEA Task Force</t>
  </si>
  <si>
    <t>5% - EOD (Explosive)</t>
  </si>
  <si>
    <t>5% - K9</t>
  </si>
  <si>
    <t>5% - Motorcycles</t>
  </si>
  <si>
    <t>5% - School Resource Officer (SRO)</t>
  </si>
  <si>
    <t>5% - SWAT</t>
  </si>
  <si>
    <t>5% - Volunteer Coordinator</t>
  </si>
  <si>
    <t>Annual (exempt):</t>
  </si>
  <si>
    <t>Hourly (non-exempt):</t>
  </si>
  <si>
    <t>PO (48,149.66 - 67,751.22)</t>
  </si>
  <si>
    <t>CAPT (91,045.40 - 128,110.69)</t>
  </si>
  <si>
    <t>113 (74,382.36 - 111,572.50)</t>
  </si>
  <si>
    <t>111 (58,772.20 - 88,158.29)</t>
  </si>
  <si>
    <t>206 (12.7240 - 18.4502)</t>
  </si>
  <si>
    <t>Town Officers Grade I (91,382.49 - 141,643.18)</t>
  </si>
  <si>
    <t>Town Officers Grade II (109,175.41 - 169,221.06)</t>
  </si>
  <si>
    <t>POR (45,000.00)</t>
  </si>
  <si>
    <t>6100 - Community and Neighborhood Services</t>
  </si>
  <si>
    <t>222 - ASSOCIATE TOWN ATTORNEY</t>
  </si>
  <si>
    <t>443 - PROPERTY &amp; EVIDENCE RECORDS CLERK</t>
  </si>
  <si>
    <t>469 - WATER TECHNOLOGY SUPPORT SPEC II</t>
  </si>
  <si>
    <t>729 - ASSOCIATE WATER RECLAMATION MECHANIC</t>
  </si>
  <si>
    <t>728 - WATER RECLAMATION MECHANIC</t>
  </si>
  <si>
    <t>461 - COMMUNITY OUTREACH COORDINATOR</t>
  </si>
  <si>
    <t>467 - SCADA ADMINISTRATOR</t>
  </si>
  <si>
    <t>114 - COMMUNITY &amp; NEIGHBORHOOD SERVICES DIR</t>
  </si>
  <si>
    <t>680 - CUSTOMER SERVICE REPRESENTATIVE</t>
  </si>
  <si>
    <t>463 - COMMUNITY SERVICES SPECIALIST</t>
  </si>
  <si>
    <t>700 - MAINTENANCE ASSOCIATE I</t>
  </si>
  <si>
    <t>600 - MAINTENANCE ASSOCIATE II</t>
  </si>
  <si>
    <t>604 - MAINTENANCE ASSOCIATE III</t>
  </si>
  <si>
    <t>743 - EQUIPMENT OPERATOR II</t>
  </si>
  <si>
    <t>741 - EQUIPMENT OPERATOR I</t>
  </si>
  <si>
    <t>427 - LEGAL DOCUMENT SPECIALIST</t>
  </si>
  <si>
    <t>533 - WATER QUALITY SPECIALIST</t>
  </si>
  <si>
    <t>320 - SOFTWARE DEVELOPER</t>
  </si>
  <si>
    <t>705 - SIGNS AND MARKINGS SPECIALIST</t>
  </si>
  <si>
    <t>164 - POLICE TELECOMM MANAGER</t>
  </si>
  <si>
    <t>464 - POLICE TELECOMM SUPERVISOR</t>
  </si>
  <si>
    <t>439 - EXECUTIVE ASSIST TO THE TOWN</t>
  </si>
  <si>
    <t>7.5% - Detective</t>
  </si>
  <si>
    <t xml:space="preserve">124 - ASSISTANT BUILDING OFFICIAL </t>
  </si>
  <si>
    <t>Revised as of: 2/11/2019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</si>
</sst>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3" formatCode="_(* #,##0.00_);_(* \(#,##0.00\);_(* &quot;-&quot;??_);_(@_)"/>
    <numFmt numFmtId="164" formatCode="mm/dd/yyyy"/>
    <numFmt numFmtId="165" formatCode="_(* #,##0.0_);_(* \(#,##0.0\);_(* &quot;-&quot;??_);_(@_)"/>
    <numFmt numFmtId="166" formatCode="_(* #,##0_);_(* \(#,##0\);_(* &quot;-&quot;??_);_(@_)"/>
    <numFmt numFmtId="167" formatCode="_(&quot;$&quot;* #,##0.0000_);_(&quot;$&quot;* \(#,##0.0000\);_(&quot;$&quot;* &quot;-&quot;????_);_(@_)"/>
    <numFmt numFmtId="168" formatCode="&quot;$&quot;#,##0.0000"/>
    <numFmt numFmtId="169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Times New Roman"/>
      <family val="1"/>
    </font>
    <font>
      <b/>
      <sz val="10.5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2" borderId="26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22" fillId="0" borderId="0"/>
  </cellStyleXfs>
  <cellXfs count="25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2" fontId="2" fillId="0" borderId="0" xfId="1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0" fillId="0" borderId="0" xfId="0" applyNumberFormat="1" applyFont="1"/>
    <xf numFmtId="3" fontId="0" fillId="0" borderId="0" xfId="0" applyNumberFormat="1"/>
    <xf numFmtId="165" fontId="2" fillId="0" borderId="0" xfId="1" applyNumberFormat="1" applyFont="1"/>
    <xf numFmtId="0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/>
    <xf numFmtId="0" fontId="13" fillId="0" borderId="0" xfId="3"/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4" fillId="6" borderId="21" xfId="0" applyFont="1" applyFill="1" applyBorder="1" applyAlignment="1" applyProtection="1">
      <alignment horizontal="center" wrapText="1"/>
    </xf>
    <xf numFmtId="0" fontId="15" fillId="4" borderId="21" xfId="0" applyFont="1" applyFill="1" applyBorder="1" applyAlignment="1" applyProtection="1"/>
    <xf numFmtId="0" fontId="13" fillId="0" borderId="0" xfId="3"/>
    <xf numFmtId="0" fontId="0" fillId="0" borderId="0" xfId="0"/>
    <xf numFmtId="43" fontId="0" fillId="7" borderId="5" xfId="1" applyFont="1" applyFill="1" applyBorder="1" applyProtection="1"/>
    <xf numFmtId="0" fontId="0" fillId="0" borderId="0" xfId="0" applyProtection="1"/>
    <xf numFmtId="0" fontId="14" fillId="6" borderId="15" xfId="0" applyFont="1" applyFill="1" applyBorder="1" applyAlignment="1" applyProtection="1">
      <alignment horizontal="center" vertical="center"/>
    </xf>
    <xf numFmtId="0" fontId="14" fillId="6" borderId="22" xfId="0" applyFont="1" applyFill="1" applyBorder="1" applyAlignment="1" applyProtection="1">
      <alignment horizontal="center" vertical="center"/>
    </xf>
    <xf numFmtId="0" fontId="18" fillId="0" borderId="39" xfId="6" applyFont="1" applyFill="1" applyBorder="1" applyAlignment="1" applyProtection="1">
      <alignment horizontal="right" wrapText="1"/>
      <protection locked="0"/>
    </xf>
    <xf numFmtId="0" fontId="18" fillId="5" borderId="39" xfId="6" applyFont="1" applyFill="1" applyBorder="1" applyAlignment="1" applyProtection="1">
      <alignment horizontal="right" wrapText="1"/>
      <protection locked="0"/>
    </xf>
    <xf numFmtId="43" fontId="0" fillId="2" borderId="50" xfId="2" applyNumberFormat="1" applyFont="1" applyBorder="1" applyProtection="1"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43" fontId="2" fillId="2" borderId="51" xfId="2" applyNumberFormat="1" applyFont="1" applyBorder="1" applyAlignment="1" applyProtection="1">
      <protection locked="0"/>
    </xf>
    <xf numFmtId="43" fontId="0" fillId="2" borderId="51" xfId="2" applyNumberFormat="1" applyFont="1" applyBorder="1" applyAlignment="1" applyProtection="1">
      <alignment horizontal="center"/>
      <protection locked="0"/>
    </xf>
    <xf numFmtId="0" fontId="0" fillId="2" borderId="51" xfId="2" applyNumberFormat="1" applyFont="1" applyBorder="1" applyAlignment="1" applyProtection="1">
      <alignment horizontal="center"/>
      <protection locked="0"/>
    </xf>
    <xf numFmtId="43" fontId="0" fillId="2" borderId="52" xfId="2" applyNumberFormat="1" applyFont="1" applyBorder="1" applyProtection="1">
      <protection locked="0"/>
    </xf>
    <xf numFmtId="10" fontId="0" fillId="2" borderId="53" xfId="2" applyNumberFormat="1" applyFont="1" applyBorder="1" applyAlignment="1" applyProtection="1">
      <alignment horizontal="center"/>
      <protection locked="0"/>
    </xf>
    <xf numFmtId="10" fontId="0" fillId="7" borderId="3" xfId="5" applyNumberFormat="1" applyFont="1" applyFill="1" applyBorder="1" applyAlignment="1" applyProtection="1">
      <alignment horizontal="center"/>
      <protection locked="0"/>
    </xf>
    <xf numFmtId="0" fontId="15" fillId="4" borderId="21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0" fillId="5" borderId="47" xfId="0" applyFill="1" applyBorder="1" applyAlignment="1" applyProtection="1">
      <alignment horizontal="right"/>
    </xf>
    <xf numFmtId="0" fontId="0" fillId="0" borderId="48" xfId="1" applyNumberFormat="1" applyFont="1" applyFill="1" applyBorder="1" applyAlignment="1" applyProtection="1">
      <alignment horizontal="right"/>
    </xf>
    <xf numFmtId="0" fontId="16" fillId="5" borderId="39" xfId="1" applyNumberFormat="1" applyFont="1" applyFill="1" applyBorder="1" applyAlignment="1" applyProtection="1">
      <alignment horizontal="right"/>
    </xf>
    <xf numFmtId="0" fontId="18" fillId="0" borderId="39" xfId="6" applyFont="1" applyFill="1" applyBorder="1" applyAlignment="1" applyProtection="1">
      <alignment horizontal="right" wrapText="1"/>
    </xf>
    <xf numFmtId="43" fontId="0" fillId="0" borderId="47" xfId="1" applyFont="1" applyFill="1" applyBorder="1" applyAlignment="1" applyProtection="1">
      <alignment horizontal="center"/>
    </xf>
    <xf numFmtId="43" fontId="0" fillId="5" borderId="47" xfId="1" applyFont="1" applyFill="1" applyBorder="1" applyAlignment="1" applyProtection="1">
      <alignment horizontal="center"/>
    </xf>
    <xf numFmtId="0" fontId="19" fillId="5" borderId="39" xfId="6" applyFont="1" applyFill="1" applyBorder="1" applyAlignment="1" applyProtection="1">
      <alignment horizontal="right" wrapText="1"/>
    </xf>
    <xf numFmtId="43" fontId="3" fillId="5" borderId="47" xfId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3" fillId="5" borderId="21" xfId="0" applyFont="1" applyFill="1" applyBorder="1" applyAlignment="1" applyProtection="1">
      <alignment horizontal="right"/>
    </xf>
    <xf numFmtId="43" fontId="3" fillId="5" borderId="42" xfId="1" applyFont="1" applyFill="1" applyBorder="1" applyProtection="1"/>
    <xf numFmtId="43" fontId="3" fillId="5" borderId="22" xfId="1" applyFont="1" applyFill="1" applyBorder="1" applyProtection="1"/>
    <xf numFmtId="0" fontId="14" fillId="8" borderId="21" xfId="0" applyFont="1" applyFill="1" applyBorder="1" applyAlignment="1" applyProtection="1">
      <alignment horizontal="center" vertical="center" wrapText="1"/>
    </xf>
    <xf numFmtId="0" fontId="14" fillId="8" borderId="15" xfId="0" applyFont="1" applyFill="1" applyBorder="1" applyAlignment="1" applyProtection="1">
      <alignment horizontal="center" vertical="center"/>
    </xf>
    <xf numFmtId="0" fontId="14" fillId="8" borderId="22" xfId="0" applyFont="1" applyFill="1" applyBorder="1" applyAlignment="1" applyProtection="1">
      <alignment vertical="center"/>
    </xf>
    <xf numFmtId="43" fontId="0" fillId="7" borderId="22" xfId="1" applyFont="1" applyFill="1" applyBorder="1" applyProtection="1"/>
    <xf numFmtId="0" fontId="0" fillId="0" borderId="0" xfId="0" applyAlignment="1" applyProtection="1">
      <alignment horizontal="center"/>
    </xf>
    <xf numFmtId="43" fontId="0" fillId="0" borderId="0" xfId="1" applyFont="1" applyAlignment="1" applyProtection="1">
      <alignment horizontal="center"/>
    </xf>
    <xf numFmtId="43" fontId="0" fillId="0" borderId="0" xfId="1" applyFont="1" applyProtection="1"/>
    <xf numFmtId="10" fontId="0" fillId="0" borderId="0" xfId="5" applyNumberFormat="1" applyFont="1" applyAlignment="1" applyProtection="1">
      <alignment horizontal="center"/>
    </xf>
    <xf numFmtId="166" fontId="0" fillId="5" borderId="4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4" fillId="0" borderId="56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22" xfId="0" applyNumberFormat="1" applyFont="1" applyBorder="1" applyAlignment="1" applyProtection="1">
      <alignment horizontal="left" vertical="center" wrapText="1"/>
      <protection locked="0"/>
    </xf>
    <xf numFmtId="14" fontId="4" fillId="0" borderId="16" xfId="0" applyNumberFormat="1" applyFont="1" applyBorder="1" applyAlignment="1" applyProtection="1">
      <alignment horizontal="left" vertical="center" wrapText="1"/>
      <protection locked="0"/>
    </xf>
    <xf numFmtId="9" fontId="5" fillId="0" borderId="54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7" xfId="0" applyFont="1" applyBorder="1" applyAlignment="1" applyProtection="1">
      <alignment vertical="center"/>
    </xf>
    <xf numFmtId="0" fontId="4" fillId="0" borderId="5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4" fontId="5" fillId="0" borderId="49" xfId="0" applyNumberFormat="1" applyFont="1" applyBorder="1" applyAlignment="1" applyProtection="1">
      <alignment horizontal="left" vertical="center"/>
      <protection locked="0"/>
    </xf>
    <xf numFmtId="14" fontId="5" fillId="0" borderId="54" xfId="0" applyNumberFormat="1" applyFont="1" applyBorder="1" applyAlignment="1" applyProtection="1">
      <alignment horizontal="left" vertical="center"/>
      <protection locked="0"/>
    </xf>
    <xf numFmtId="14" fontId="5" fillId="0" borderId="5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/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167" fontId="5" fillId="0" borderId="1" xfId="0" applyNumberFormat="1" applyFont="1" applyBorder="1" applyAlignment="1" applyProtection="1">
      <alignment horizontal="left" vertical="center"/>
      <protection locked="0"/>
    </xf>
    <xf numFmtId="167" fontId="5" fillId="0" borderId="54" xfId="0" applyNumberFormat="1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2" borderId="11" xfId="2" applyFont="1" applyBorder="1" applyAlignment="1" applyProtection="1">
      <alignment horizontal="center" vertical="center" wrapText="1"/>
      <protection locked="0"/>
    </xf>
    <xf numFmtId="0" fontId="5" fillId="2" borderId="12" xfId="2" applyFont="1" applyBorder="1" applyAlignment="1" applyProtection="1">
      <alignment horizontal="center" vertical="center" wrapText="1"/>
      <protection locked="0"/>
    </xf>
    <xf numFmtId="0" fontId="5" fillId="2" borderId="3" xfId="2" applyFont="1" applyBorder="1" applyAlignment="1" applyProtection="1">
      <alignment horizontal="center" vertical="center" wrapText="1"/>
      <protection locked="0"/>
    </xf>
    <xf numFmtId="0" fontId="5" fillId="2" borderId="5" xfId="2" applyFont="1" applyBorder="1" applyAlignment="1" applyProtection="1">
      <alignment horizontal="center" vertical="center" wrapText="1"/>
      <protection locked="0"/>
    </xf>
    <xf numFmtId="14" fontId="5" fillId="0" borderId="30" xfId="0" applyNumberFormat="1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5" fillId="0" borderId="65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right" vertical="center" wrapText="1" indent="1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5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1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167" fontId="5" fillId="0" borderId="6" xfId="0" applyNumberFormat="1" applyFont="1" applyBorder="1" applyAlignment="1" applyProtection="1">
      <alignment horizontal="left" vertical="center"/>
      <protection locked="0"/>
    </xf>
    <xf numFmtId="167" fontId="5" fillId="0" borderId="7" xfId="0" applyNumberFormat="1" applyFont="1" applyBorder="1" applyAlignment="1" applyProtection="1">
      <alignment horizontal="left" vertical="center"/>
      <protection locked="0"/>
    </xf>
    <xf numFmtId="167" fontId="5" fillId="0" borderId="8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14" fontId="4" fillId="0" borderId="14" xfId="0" applyNumberFormat="1" applyFont="1" applyBorder="1" applyAlignment="1" applyProtection="1">
      <alignment horizontal="left" vertical="center" wrapText="1"/>
      <protection locked="0"/>
    </xf>
    <xf numFmtId="14" fontId="4" fillId="0" borderId="16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4" fontId="5" fillId="0" borderId="7" xfId="0" applyNumberFormat="1" applyFont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5" fillId="0" borderId="61" xfId="2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horizontal="left" vertical="center" wrapText="1"/>
      <protection locked="0"/>
    </xf>
    <xf numFmtId="8" fontId="5" fillId="0" borderId="57" xfId="0" applyNumberFormat="1" applyFont="1" applyBorder="1" applyAlignment="1" applyProtection="1">
      <alignment horizontal="left" vertical="center" wrapText="1"/>
      <protection locked="0"/>
    </xf>
    <xf numFmtId="0" fontId="5" fillId="0" borderId="57" xfId="0" applyNumberFormat="1" applyFont="1" applyBorder="1" applyAlignment="1" applyProtection="1">
      <alignment horizontal="left" vertical="center" wrapText="1"/>
      <protection locked="0"/>
    </xf>
    <xf numFmtId="0" fontId="5" fillId="0" borderId="58" xfId="0" applyNumberFormat="1" applyFont="1" applyBorder="1" applyAlignment="1" applyProtection="1">
      <alignment horizontal="left" vertical="center" wrapText="1"/>
      <protection locked="0"/>
    </xf>
    <xf numFmtId="8" fontId="5" fillId="0" borderId="57" xfId="0" applyNumberFormat="1" applyFont="1" applyBorder="1" applyAlignment="1" applyProtection="1">
      <alignment horizontal="left" vertical="center"/>
      <protection locked="0"/>
    </xf>
    <xf numFmtId="0" fontId="5" fillId="0" borderId="57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6" xfId="0" applyNumberFormat="1" applyFont="1" applyBorder="1" applyAlignment="1" applyProtection="1">
      <alignment horizontal="left" vertical="center"/>
      <protection locked="0"/>
    </xf>
    <xf numFmtId="0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8" xfId="0" applyNumberFormat="1" applyFont="1" applyBorder="1" applyAlignment="1" applyProtection="1">
      <alignment horizontal="left" vertical="center"/>
      <protection locked="0"/>
    </xf>
    <xf numFmtId="0" fontId="12" fillId="0" borderId="41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 applyProtection="1">
      <alignment horizontal="left" vertical="center" wrapText="1"/>
      <protection locked="0"/>
    </xf>
    <xf numFmtId="0" fontId="23" fillId="3" borderId="21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14" fontId="5" fillId="0" borderId="7" xfId="0" applyNumberFormat="1" applyFont="1" applyBorder="1" applyAlignment="1" applyProtection="1">
      <alignment horizontal="center" vertical="center"/>
      <protection locked="0"/>
    </xf>
    <xf numFmtId="14" fontId="5" fillId="0" borderId="9" xfId="0" applyNumberFormat="1" applyFont="1" applyBorder="1" applyAlignment="1" applyProtection="1">
      <alignment horizontal="center" vertical="center"/>
      <protection locked="0"/>
    </xf>
    <xf numFmtId="4" fontId="4" fillId="0" borderId="6" xfId="2" applyNumberFormat="1" applyFont="1" applyFill="1" applyBorder="1" applyAlignment="1" applyProtection="1">
      <alignment horizontal="center" vertical="center"/>
      <protection locked="0"/>
    </xf>
    <xf numFmtId="0" fontId="4" fillId="0" borderId="7" xfId="2" applyFont="1" applyFill="1" applyBorder="1" applyAlignment="1" applyProtection="1">
      <alignment horizontal="center" vertical="center"/>
      <protection locked="0"/>
    </xf>
    <xf numFmtId="0" fontId="4" fillId="0" borderId="8" xfId="2" applyFont="1" applyFill="1" applyBorder="1" applyAlignment="1" applyProtection="1">
      <alignment horizontal="center" vertical="center"/>
      <protection locked="0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 applyProtection="1">
      <alignment horizontal="right" vertical="center" indent="1"/>
    </xf>
    <xf numFmtId="0" fontId="4" fillId="0" borderId="7" xfId="0" applyFont="1" applyBorder="1" applyAlignment="1" applyProtection="1">
      <alignment horizontal="right" vertical="center" indent="1"/>
    </xf>
    <xf numFmtId="0" fontId="4" fillId="0" borderId="8" xfId="0" applyFont="1" applyBorder="1" applyAlignment="1" applyProtection="1">
      <alignment horizontal="right" vertical="center" indent="1"/>
    </xf>
  </cellXfs>
  <cellStyles count="8">
    <cellStyle name="Comma" xfId="1" builtinId="3"/>
    <cellStyle name="Comma 2" xfId="4"/>
    <cellStyle name="Normal" xfId="0" builtinId="0"/>
    <cellStyle name="Normal 2" xfId="3"/>
    <cellStyle name="Normal 2 2" xfId="7"/>
    <cellStyle name="Normal_Sheet1" xfId="6"/>
    <cellStyle name="Note" xfId="2" builtinId="10"/>
    <cellStyle name="Percent" xfId="5" builtinId="5"/>
  </cellStyles>
  <dxfs count="2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7D9F3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EB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E1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E1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DDF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E1FF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E7FF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5FF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E5FF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E1FF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theme="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DDFF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FFFCC"/>
      <color rgb="FFFFD5FF"/>
      <color rgb="FFFFE1FF"/>
      <color rgb="FFFEDEFA"/>
      <color rgb="FFFFD1FD"/>
      <color rgb="FFFFE5FE"/>
      <color rgb="FFFF66FF"/>
      <color rgb="FFF7D9F3"/>
      <color rgb="FFF3C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7</xdr:row>
      <xdr:rowOff>104774</xdr:rowOff>
    </xdr:from>
    <xdr:ext cx="1933575" cy="1814599"/>
    <xdr:sp macro="" textlink="">
      <xdr:nvSpPr>
        <xdr:cNvPr id="2" name="TextBox 1"/>
        <xdr:cNvSpPr txBox="1"/>
      </xdr:nvSpPr>
      <xdr:spPr>
        <a:xfrm>
          <a:off x="9839325" y="1447799"/>
          <a:ext cx="1933575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to combine cells:</a:t>
          </a:r>
        </a:p>
        <a:p>
          <a:r>
            <a:rPr lang="en-US" sz="1100"/>
            <a:t>=A5&amp;" - "&amp;B5</a:t>
          </a:r>
        </a:p>
        <a:p>
          <a:endParaRPr lang="en-US" sz="1100"/>
        </a:p>
        <a:p>
          <a:r>
            <a:rPr lang="en-US" sz="1100"/>
            <a:t>to</a:t>
          </a:r>
          <a:r>
            <a:rPr lang="en-US" sz="1100" baseline="0"/>
            <a:t> update information in drop down boxes.  First update data in the TAbles for Formulas sheet.  In the PAF sheet click on the drop down cell  then click the data validation </a:t>
          </a:r>
          <a:endParaRPr lang="en-US" sz="1100"/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66675</xdr:rowOff>
        </xdr:from>
        <xdr:to>
          <xdr:col>7</xdr:col>
          <xdr:colOff>47625</xdr:colOff>
          <xdr:row>34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57150</xdr:rowOff>
        </xdr:from>
        <xdr:to>
          <xdr:col>10</xdr:col>
          <xdr:colOff>171450</xdr:colOff>
          <xdr:row>34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- Attach new requirements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34</xdr:row>
          <xdr:rowOff>76200</xdr:rowOff>
        </xdr:from>
        <xdr:to>
          <xdr:col>16</xdr:col>
          <xdr:colOff>142875</xdr:colOff>
          <xdr:row>34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34</xdr:row>
          <xdr:rowOff>66675</xdr:rowOff>
        </xdr:from>
        <xdr:to>
          <xdr:col>18</xdr:col>
          <xdr:colOff>171450</xdr:colOff>
          <xdr:row>34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External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57150</xdr:rowOff>
        </xdr:from>
        <xdr:to>
          <xdr:col>10</xdr:col>
          <xdr:colOff>323850</xdr:colOff>
          <xdr:row>25</xdr:row>
          <xdr:rowOff>266700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57150</xdr:rowOff>
        </xdr:from>
        <xdr:to>
          <xdr:col>10</xdr:col>
          <xdr:colOff>323850</xdr:colOff>
          <xdr:row>26</xdr:row>
          <xdr:rowOff>238125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66675</xdr:rowOff>
        </xdr:from>
        <xdr:to>
          <xdr:col>11</xdr:col>
          <xdr:colOff>390525</xdr:colOff>
          <xdr:row>25</xdr:row>
          <xdr:rowOff>257175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57150</xdr:rowOff>
        </xdr:from>
        <xdr:to>
          <xdr:col>11</xdr:col>
          <xdr:colOff>390525</xdr:colOff>
          <xdr:row>26</xdr:row>
          <xdr:rowOff>238125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30</xdr:row>
          <xdr:rowOff>57150</xdr:rowOff>
        </xdr:from>
        <xdr:to>
          <xdr:col>6</xdr:col>
          <xdr:colOff>28575</xdr:colOff>
          <xdr:row>30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57150</xdr:rowOff>
        </xdr:from>
        <xdr:to>
          <xdr:col>7</xdr:col>
          <xdr:colOff>323850</xdr:colOff>
          <xdr:row>30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76200</xdr:rowOff>
        </xdr:from>
        <xdr:to>
          <xdr:col>10</xdr:col>
          <xdr:colOff>209550</xdr:colOff>
          <xdr:row>9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9</xdr:row>
          <xdr:rowOff>66675</xdr:rowOff>
        </xdr:from>
        <xdr:to>
          <xdr:col>12</xdr:col>
          <xdr:colOff>209550</xdr:colOff>
          <xdr:row>9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- Exempt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333375</xdr:colOff>
          <xdr:row>34</xdr:row>
          <xdr:rowOff>66675</xdr:rowOff>
        </xdr:from>
        <xdr:to>
          <xdr:col>19</xdr:col>
          <xdr:colOff>590550</xdr:colOff>
          <xdr:row>34</xdr:row>
          <xdr:rowOff>257175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 Department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504825</xdr:rowOff>
        </xdr:from>
        <xdr:to>
          <xdr:col>4</xdr:col>
          <xdr:colOff>123825</xdr:colOff>
          <xdr:row>35</xdr:row>
          <xdr:rowOff>666750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additional information is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504825</xdr:rowOff>
        </xdr:from>
        <xdr:to>
          <xdr:col>4</xdr:col>
          <xdr:colOff>104775</xdr:colOff>
          <xdr:row>36</xdr:row>
          <xdr:rowOff>676275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additional information is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</xdr:row>
          <xdr:rowOff>66675</xdr:rowOff>
        </xdr:from>
        <xdr:to>
          <xdr:col>4</xdr:col>
          <xdr:colOff>85725</xdr:colOff>
          <xdr:row>15</xdr:row>
          <xdr:rowOff>257175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12</xdr:row>
          <xdr:rowOff>104775</xdr:rowOff>
        </xdr:from>
        <xdr:to>
          <xdr:col>5</xdr:col>
          <xdr:colOff>133350</xdr:colOff>
          <xdr:row>12</xdr:row>
          <xdr:rowOff>276225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123825</xdr:rowOff>
        </xdr:from>
        <xdr:to>
          <xdr:col>10</xdr:col>
          <xdr:colOff>171450</xdr:colOff>
          <xdr:row>12</xdr:row>
          <xdr:rowOff>285750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</xdr:row>
          <xdr:rowOff>95250</xdr:rowOff>
        </xdr:from>
        <xdr:to>
          <xdr:col>12</xdr:col>
          <xdr:colOff>485775</xdr:colOff>
          <xdr:row>12</xdr:row>
          <xdr:rowOff>276225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 Limted Temporary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95250</xdr:rowOff>
        </xdr:from>
        <xdr:to>
          <xdr:col>7</xdr:col>
          <xdr:colOff>57150</xdr:colOff>
          <xdr:row>12</xdr:row>
          <xdr:rowOff>285750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Rehire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12</xdr:row>
          <xdr:rowOff>104775</xdr:rowOff>
        </xdr:from>
        <xdr:to>
          <xdr:col>15</xdr:col>
          <xdr:colOff>0</xdr:colOff>
          <xdr:row>12</xdr:row>
          <xdr:rowOff>276225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Short Term Temporary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123825</xdr:rowOff>
        </xdr:from>
        <xdr:to>
          <xdr:col>8</xdr:col>
          <xdr:colOff>161925</xdr:colOff>
          <xdr:row>12</xdr:row>
          <xdr:rowOff>285750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Full-time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533400</xdr:colOff>
          <xdr:row>12</xdr:row>
          <xdr:rowOff>95250</xdr:rowOff>
        </xdr:from>
        <xdr:to>
          <xdr:col>17</xdr:col>
          <xdr:colOff>228600</xdr:colOff>
          <xdr:row>12</xdr:row>
          <xdr:rowOff>285750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352425</xdr:colOff>
          <xdr:row>12</xdr:row>
          <xdr:rowOff>114300</xdr:rowOff>
        </xdr:from>
        <xdr:to>
          <xdr:col>19</xdr:col>
          <xdr:colOff>447675</xdr:colOff>
          <xdr:row>12</xdr:row>
          <xdr:rowOff>285750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 (unpaid)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14</xdr:row>
          <xdr:rowOff>47625</xdr:rowOff>
        </xdr:from>
        <xdr:to>
          <xdr:col>7</xdr:col>
          <xdr:colOff>647700</xdr:colOff>
          <xdr:row>14</xdr:row>
          <xdr:rowOff>238125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57150</xdr:rowOff>
        </xdr:from>
        <xdr:to>
          <xdr:col>10</xdr:col>
          <xdr:colOff>142875</xdr:colOff>
          <xdr:row>14</xdr:row>
          <xdr:rowOff>247650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Unpaid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omments" Target="../comments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281"/>
  <sheetViews>
    <sheetView workbookViewId="0">
      <selection activeCell="E20" sqref="E20"/>
    </sheetView>
  </sheetViews>
  <sheetFormatPr defaultRowHeight="15" x14ac:dyDescent="0.25"/>
  <cols>
    <col min="1" max="1" width="36.85546875" style="1" customWidth="1"/>
    <col min="3" max="3" width="42.85546875" customWidth="1"/>
    <col min="5" max="5" width="41.85546875" bestFit="1" customWidth="1"/>
    <col min="10" max="10" width="17.28515625" customWidth="1"/>
  </cols>
  <sheetData>
    <row r="2" spans="1:6" ht="15.75" thickBot="1" x14ac:dyDescent="0.3">
      <c r="A2" s="4" t="s">
        <v>22</v>
      </c>
      <c r="C2" s="4" t="s">
        <v>552</v>
      </c>
      <c r="E2" s="5" t="s">
        <v>484</v>
      </c>
    </row>
    <row r="3" spans="1:6" x14ac:dyDescent="0.25">
      <c r="A3" s="1" t="s">
        <v>23</v>
      </c>
      <c r="C3" s="1" t="s">
        <v>23</v>
      </c>
      <c r="E3" s="1" t="s">
        <v>23</v>
      </c>
    </row>
    <row r="4" spans="1:6" x14ac:dyDescent="0.25">
      <c r="A4" s="1" t="s">
        <v>550</v>
      </c>
      <c r="C4" s="1" t="s">
        <v>480</v>
      </c>
      <c r="E4" s="21" t="s">
        <v>676</v>
      </c>
      <c r="F4" s="21"/>
    </row>
    <row r="5" spans="1:6" x14ac:dyDescent="0.25">
      <c r="A5" s="1" t="s">
        <v>24</v>
      </c>
      <c r="C5" s="1" t="s">
        <v>481</v>
      </c>
      <c r="E5" s="21" t="s">
        <v>677</v>
      </c>
      <c r="F5" s="21"/>
    </row>
    <row r="6" spans="1:6" x14ac:dyDescent="0.25">
      <c r="A6" s="1" t="s">
        <v>675</v>
      </c>
      <c r="C6" s="1" t="s">
        <v>482</v>
      </c>
      <c r="E6" s="21" t="s">
        <v>678</v>
      </c>
      <c r="F6" s="21"/>
    </row>
    <row r="7" spans="1:6" x14ac:dyDescent="0.25">
      <c r="A7" s="1" t="s">
        <v>574</v>
      </c>
      <c r="C7" s="1" t="s">
        <v>629</v>
      </c>
      <c r="E7" s="21" t="s">
        <v>679</v>
      </c>
      <c r="F7" s="21"/>
    </row>
    <row r="8" spans="1:6" ht="15.75" thickBot="1" x14ac:dyDescent="0.3">
      <c r="A8" s="4" t="s">
        <v>25</v>
      </c>
      <c r="C8" s="1" t="s">
        <v>551</v>
      </c>
      <c r="E8" s="21" t="s">
        <v>680</v>
      </c>
      <c r="F8" s="21"/>
    </row>
    <row r="9" spans="1:6" x14ac:dyDescent="0.25">
      <c r="A9" s="1" t="s">
        <v>23</v>
      </c>
      <c r="C9" s="1" t="s">
        <v>648</v>
      </c>
      <c r="E9" s="21" t="s">
        <v>681</v>
      </c>
      <c r="F9" s="21"/>
    </row>
    <row r="10" spans="1:6" ht="15.75" thickBot="1" x14ac:dyDescent="0.3">
      <c r="A10" s="20" t="s">
        <v>630</v>
      </c>
      <c r="C10" s="5" t="s">
        <v>483</v>
      </c>
      <c r="E10" s="21" t="s">
        <v>682</v>
      </c>
      <c r="F10" s="21"/>
    </row>
    <row r="11" spans="1:6" x14ac:dyDescent="0.25">
      <c r="A11" s="20" t="s">
        <v>631</v>
      </c>
      <c r="B11" s="21"/>
      <c r="C11" s="1" t="s">
        <v>23</v>
      </c>
      <c r="E11" s="21" t="s">
        <v>683</v>
      </c>
      <c r="F11" s="21"/>
    </row>
    <row r="12" spans="1:6" x14ac:dyDescent="0.25">
      <c r="A12" s="20" t="s">
        <v>632</v>
      </c>
      <c r="B12" s="21"/>
      <c r="C12" s="11" t="s">
        <v>558</v>
      </c>
      <c r="E12" s="21" t="s">
        <v>684</v>
      </c>
      <c r="F12" s="21"/>
    </row>
    <row r="13" spans="1:6" x14ac:dyDescent="0.25">
      <c r="A13" s="20" t="s">
        <v>633</v>
      </c>
      <c r="B13" s="21"/>
      <c r="C13" s="11" t="s">
        <v>559</v>
      </c>
      <c r="E13" s="21" t="s">
        <v>685</v>
      </c>
      <c r="F13" s="21"/>
    </row>
    <row r="14" spans="1:6" x14ac:dyDescent="0.25">
      <c r="A14" s="20" t="s">
        <v>634</v>
      </c>
      <c r="B14" s="21"/>
      <c r="C14" s="11" t="s">
        <v>560</v>
      </c>
      <c r="E14" s="21" t="s">
        <v>686</v>
      </c>
      <c r="F14" s="21"/>
    </row>
    <row r="15" spans="1:6" x14ac:dyDescent="0.25">
      <c r="A15" s="20" t="s">
        <v>635</v>
      </c>
      <c r="B15" s="21"/>
      <c r="C15" s="11" t="s">
        <v>862</v>
      </c>
      <c r="E15" s="21" t="s">
        <v>868</v>
      </c>
      <c r="F15" s="21"/>
    </row>
    <row r="16" spans="1:6" x14ac:dyDescent="0.25">
      <c r="A16" s="20" t="s">
        <v>636</v>
      </c>
      <c r="B16" s="21"/>
      <c r="C16" s="11" t="s">
        <v>561</v>
      </c>
      <c r="E16" s="21" t="s">
        <v>871</v>
      </c>
      <c r="F16" s="21"/>
    </row>
    <row r="17" spans="1:6" x14ac:dyDescent="0.25">
      <c r="A17" s="20" t="s">
        <v>637</v>
      </c>
      <c r="B17" s="21"/>
      <c r="C17" s="11" t="s">
        <v>861</v>
      </c>
      <c r="E17" s="21" t="s">
        <v>687</v>
      </c>
      <c r="F17" s="21"/>
    </row>
    <row r="18" spans="1:6" x14ac:dyDescent="0.25">
      <c r="A18" s="20" t="s">
        <v>638</v>
      </c>
      <c r="B18" s="21"/>
      <c r="C18" s="11" t="s">
        <v>562</v>
      </c>
      <c r="E18" s="21" t="s">
        <v>688</v>
      </c>
      <c r="F18" s="21"/>
    </row>
    <row r="19" spans="1:6" x14ac:dyDescent="0.25">
      <c r="A19" s="20" t="s">
        <v>639</v>
      </c>
      <c r="B19" s="21"/>
      <c r="C19" s="11" t="s">
        <v>563</v>
      </c>
      <c r="E19" s="21" t="s">
        <v>689</v>
      </c>
      <c r="F19" s="21"/>
    </row>
    <row r="20" spans="1:6" x14ac:dyDescent="0.25">
      <c r="A20" s="20" t="s">
        <v>640</v>
      </c>
      <c r="B20" s="21"/>
      <c r="C20" s="11" t="s">
        <v>564</v>
      </c>
      <c r="E20" s="21" t="s">
        <v>891</v>
      </c>
      <c r="F20" s="21"/>
    </row>
    <row r="21" spans="1:6" x14ac:dyDescent="0.25">
      <c r="A21" s="20" t="s">
        <v>641</v>
      </c>
      <c r="B21" s="21"/>
      <c r="C21" s="11" t="s">
        <v>863</v>
      </c>
      <c r="E21" s="21" t="s">
        <v>690</v>
      </c>
      <c r="F21" s="21"/>
    </row>
    <row r="22" spans="1:6" x14ac:dyDescent="0.25">
      <c r="A22" s="20" t="s">
        <v>642</v>
      </c>
      <c r="B22" s="21"/>
      <c r="C22" s="11" t="s">
        <v>565</v>
      </c>
      <c r="E22" s="21" t="s">
        <v>691</v>
      </c>
      <c r="F22" s="21"/>
    </row>
    <row r="23" spans="1:6" x14ac:dyDescent="0.25">
      <c r="A23" s="20" t="s">
        <v>643</v>
      </c>
      <c r="B23" s="21"/>
      <c r="C23" s="11" t="s">
        <v>566</v>
      </c>
      <c r="E23" s="21" t="s">
        <v>692</v>
      </c>
      <c r="F23" s="21"/>
    </row>
    <row r="24" spans="1:6" x14ac:dyDescent="0.25">
      <c r="A24" s="20" t="s">
        <v>674</v>
      </c>
      <c r="B24" s="21"/>
      <c r="C24" s="11" t="s">
        <v>567</v>
      </c>
      <c r="E24" s="21" t="s">
        <v>693</v>
      </c>
      <c r="F24" s="21"/>
    </row>
    <row r="25" spans="1:6" x14ac:dyDescent="0.25">
      <c r="A25" s="20" t="s">
        <v>644</v>
      </c>
      <c r="B25" s="21"/>
      <c r="C25" s="11" t="s">
        <v>568</v>
      </c>
      <c r="E25" s="21" t="s">
        <v>694</v>
      </c>
      <c r="F25" s="21"/>
    </row>
    <row r="26" spans="1:6" x14ac:dyDescent="0.25">
      <c r="A26" s="20" t="s">
        <v>867</v>
      </c>
      <c r="B26" s="21"/>
      <c r="C26" s="11" t="s">
        <v>569</v>
      </c>
      <c r="E26" s="21" t="s">
        <v>695</v>
      </c>
      <c r="F26" s="21"/>
    </row>
    <row r="27" spans="1:6" x14ac:dyDescent="0.25">
      <c r="A27" s="20" t="s">
        <v>645</v>
      </c>
      <c r="B27" s="21"/>
      <c r="C27" s="11" t="s">
        <v>570</v>
      </c>
      <c r="E27" s="21" t="s">
        <v>696</v>
      </c>
      <c r="F27" s="21"/>
    </row>
    <row r="28" spans="1:6" x14ac:dyDescent="0.25">
      <c r="A28" s="20" t="s">
        <v>646</v>
      </c>
      <c r="B28" s="21"/>
      <c r="C28" s="11" t="s">
        <v>571</v>
      </c>
      <c r="E28" s="21" t="s">
        <v>697</v>
      </c>
      <c r="F28" s="21"/>
    </row>
    <row r="29" spans="1:6" x14ac:dyDescent="0.25">
      <c r="A29" s="20" t="s">
        <v>647</v>
      </c>
      <c r="B29" s="21"/>
      <c r="C29" s="11" t="s">
        <v>572</v>
      </c>
      <c r="E29" s="21" t="s">
        <v>698</v>
      </c>
      <c r="F29" s="21"/>
    </row>
    <row r="30" spans="1:6" x14ac:dyDescent="0.25">
      <c r="B30" s="21"/>
      <c r="C30" s="11" t="s">
        <v>573</v>
      </c>
      <c r="E30" s="21" t="s">
        <v>699</v>
      </c>
      <c r="F30" s="21"/>
    </row>
    <row r="31" spans="1:6" x14ac:dyDescent="0.25">
      <c r="B31" s="21"/>
      <c r="C31" s="11" t="s">
        <v>864</v>
      </c>
      <c r="E31" s="21" t="s">
        <v>700</v>
      </c>
      <c r="F31" s="21"/>
    </row>
    <row r="32" spans="1:6" ht="15.75" thickBot="1" x14ac:dyDescent="0.3">
      <c r="A32" s="4" t="s">
        <v>1</v>
      </c>
      <c r="B32" s="21"/>
      <c r="C32" s="11" t="s">
        <v>865</v>
      </c>
      <c r="E32" s="21" t="s">
        <v>701</v>
      </c>
      <c r="F32" s="21"/>
    </row>
    <row r="33" spans="1:11" x14ac:dyDescent="0.25">
      <c r="A33" s="1" t="s">
        <v>23</v>
      </c>
      <c r="B33" s="21"/>
      <c r="C33" t="s">
        <v>627</v>
      </c>
      <c r="E33" s="21" t="s">
        <v>702</v>
      </c>
      <c r="F33" s="21"/>
    </row>
    <row r="34" spans="1:11" x14ac:dyDescent="0.25">
      <c r="A34" s="3">
        <v>1</v>
      </c>
      <c r="B34" s="21"/>
      <c r="C34" t="s">
        <v>843</v>
      </c>
      <c r="E34" s="21" t="s">
        <v>873</v>
      </c>
      <c r="F34" s="21"/>
    </row>
    <row r="35" spans="1:11" x14ac:dyDescent="0.25">
      <c r="A35" s="3">
        <v>0.5</v>
      </c>
      <c r="B35" s="21"/>
      <c r="C35" t="s">
        <v>628</v>
      </c>
      <c r="E35" t="s">
        <v>877</v>
      </c>
      <c r="F35" s="21"/>
    </row>
    <row r="36" spans="1:11" x14ac:dyDescent="0.25">
      <c r="A36" s="3">
        <v>0.85</v>
      </c>
      <c r="B36" s="21"/>
      <c r="C36" s="12" t="s">
        <v>866</v>
      </c>
      <c r="E36" s="21" t="s">
        <v>875</v>
      </c>
      <c r="F36" s="21"/>
    </row>
    <row r="37" spans="1:11" x14ac:dyDescent="0.25">
      <c r="A37" s="3">
        <v>0.75</v>
      </c>
      <c r="B37" s="21"/>
      <c r="C37" s="13" t="s">
        <v>860</v>
      </c>
      <c r="E37" s="21" t="s">
        <v>703</v>
      </c>
      <c r="F37" s="21"/>
    </row>
    <row r="38" spans="1:11" x14ac:dyDescent="0.25">
      <c r="A38" s="3">
        <v>0.63</v>
      </c>
      <c r="B38" s="21"/>
      <c r="C38" s="13" t="s">
        <v>625</v>
      </c>
      <c r="E38" s="21" t="s">
        <v>704</v>
      </c>
      <c r="F38" s="21"/>
      <c r="I38" s="85"/>
      <c r="K38" s="82"/>
    </row>
    <row r="39" spans="1:11" x14ac:dyDescent="0.25">
      <c r="A39" s="3">
        <v>0.6</v>
      </c>
      <c r="B39" s="21"/>
      <c r="C39" s="13" t="s">
        <v>859</v>
      </c>
      <c r="E39" s="21" t="s">
        <v>705</v>
      </c>
      <c r="F39" s="21"/>
      <c r="I39" s="86"/>
      <c r="K39" s="83"/>
    </row>
    <row r="40" spans="1:11" x14ac:dyDescent="0.25">
      <c r="A40" s="3">
        <v>0.23</v>
      </c>
      <c r="B40" s="21"/>
      <c r="C40" s="13" t="s">
        <v>626</v>
      </c>
      <c r="E40" s="21" t="s">
        <v>706</v>
      </c>
      <c r="F40" s="21"/>
      <c r="I40" s="85"/>
      <c r="K40" s="83"/>
    </row>
    <row r="41" spans="1:11" x14ac:dyDescent="0.25">
      <c r="A41" s="1">
        <v>0.15</v>
      </c>
      <c r="B41" s="21"/>
      <c r="E41" s="21" t="s">
        <v>707</v>
      </c>
      <c r="F41" s="21"/>
      <c r="I41" s="85"/>
      <c r="K41" s="83"/>
    </row>
    <row r="42" spans="1:11" x14ac:dyDescent="0.25">
      <c r="B42" s="21"/>
      <c r="E42" s="21" t="s">
        <v>708</v>
      </c>
      <c r="F42" s="21"/>
      <c r="I42" s="85"/>
      <c r="K42" s="83"/>
    </row>
    <row r="43" spans="1:11" x14ac:dyDescent="0.25">
      <c r="B43" s="21"/>
      <c r="E43" s="21" t="s">
        <v>709</v>
      </c>
      <c r="F43" s="21"/>
      <c r="I43" s="85"/>
      <c r="K43" s="83"/>
    </row>
    <row r="44" spans="1:11" ht="15.75" thickBot="1" x14ac:dyDescent="0.3">
      <c r="A44" s="4" t="s">
        <v>543</v>
      </c>
      <c r="B44" s="21"/>
      <c r="E44" s="21" t="s">
        <v>710</v>
      </c>
      <c r="F44" s="21"/>
      <c r="I44" s="85"/>
      <c r="K44" s="83"/>
    </row>
    <row r="45" spans="1:11" ht="15.75" thickBot="1" x14ac:dyDescent="0.3">
      <c r="A45" s="1" t="s">
        <v>23</v>
      </c>
      <c r="B45" s="21"/>
      <c r="C45" s="5" t="s">
        <v>589</v>
      </c>
      <c r="E45" s="21" t="s">
        <v>711</v>
      </c>
      <c r="F45" s="21"/>
      <c r="I45" s="85"/>
      <c r="K45" s="83"/>
    </row>
    <row r="46" spans="1:11" x14ac:dyDescent="0.25">
      <c r="A46" s="1" t="s">
        <v>575</v>
      </c>
      <c r="B46" s="21"/>
      <c r="C46" s="13" t="s">
        <v>23</v>
      </c>
      <c r="E46" s="21" t="s">
        <v>712</v>
      </c>
      <c r="F46" s="21"/>
      <c r="I46" s="85"/>
      <c r="K46" s="83"/>
    </row>
    <row r="47" spans="1:11" x14ac:dyDescent="0.25">
      <c r="A47" s="1" t="s">
        <v>576</v>
      </c>
      <c r="B47" s="21"/>
      <c r="C47" s="13" t="s">
        <v>668</v>
      </c>
      <c r="E47" s="21" t="s">
        <v>713</v>
      </c>
      <c r="F47" s="21"/>
      <c r="I47" s="85"/>
      <c r="K47" s="83"/>
    </row>
    <row r="48" spans="1:11" ht="16.5" customHeight="1" x14ac:dyDescent="0.25">
      <c r="A48" s="1" t="s">
        <v>577</v>
      </c>
      <c r="B48" s="21"/>
      <c r="C48" s="13" t="s">
        <v>669</v>
      </c>
      <c r="E48" s="21" t="s">
        <v>714</v>
      </c>
      <c r="F48" s="21"/>
      <c r="I48" s="85"/>
      <c r="K48" s="84"/>
    </row>
    <row r="49" spans="1:11" x14ac:dyDescent="0.25">
      <c r="A49" s="1" t="s">
        <v>580</v>
      </c>
      <c r="B49" s="21"/>
      <c r="C49" s="13" t="s">
        <v>670</v>
      </c>
      <c r="E49" s="21" t="s">
        <v>715</v>
      </c>
      <c r="F49" s="21"/>
      <c r="I49" s="85"/>
      <c r="K49" s="83"/>
    </row>
    <row r="50" spans="1:11" x14ac:dyDescent="0.25">
      <c r="A50" s="1" t="s">
        <v>578</v>
      </c>
      <c r="B50" s="21"/>
      <c r="C50" s="85" t="s">
        <v>890</v>
      </c>
      <c r="E50" s="21" t="s">
        <v>716</v>
      </c>
      <c r="F50" s="21"/>
      <c r="I50" s="85"/>
      <c r="K50" s="83"/>
    </row>
    <row r="51" spans="1:11" x14ac:dyDescent="0.25">
      <c r="A51" s="1" t="s">
        <v>579</v>
      </c>
      <c r="B51" s="21"/>
      <c r="C51" s="86" t="s">
        <v>844</v>
      </c>
      <c r="E51" s="21" t="s">
        <v>717</v>
      </c>
      <c r="F51" s="21"/>
      <c r="I51" s="85"/>
      <c r="K51" s="83"/>
    </row>
    <row r="52" spans="1:11" x14ac:dyDescent="0.25">
      <c r="A52" s="1" t="s">
        <v>550</v>
      </c>
      <c r="B52" s="21"/>
      <c r="C52" s="85" t="s">
        <v>845</v>
      </c>
      <c r="E52" s="21" t="s">
        <v>876</v>
      </c>
      <c r="F52" s="21"/>
      <c r="I52" s="81"/>
      <c r="J52" s="81"/>
    </row>
    <row r="53" spans="1:11" x14ac:dyDescent="0.25">
      <c r="A53" s="1" t="s">
        <v>24</v>
      </c>
      <c r="B53" s="21"/>
      <c r="C53" s="85" t="s">
        <v>846</v>
      </c>
      <c r="E53" s="21" t="s">
        <v>718</v>
      </c>
      <c r="F53" s="21"/>
    </row>
    <row r="54" spans="1:11" x14ac:dyDescent="0.25">
      <c r="A54" s="1" t="s">
        <v>675</v>
      </c>
      <c r="B54" s="21"/>
      <c r="C54" s="85" t="s">
        <v>847</v>
      </c>
      <c r="E54" s="21" t="s">
        <v>719</v>
      </c>
      <c r="F54" s="21"/>
    </row>
    <row r="55" spans="1:11" x14ac:dyDescent="0.25">
      <c r="A55" s="1" t="s">
        <v>624</v>
      </c>
      <c r="B55" s="21"/>
      <c r="C55" s="85" t="s">
        <v>848</v>
      </c>
      <c r="E55" s="21" t="s">
        <v>720</v>
      </c>
      <c r="F55" s="21"/>
    </row>
    <row r="56" spans="1:11" x14ac:dyDescent="0.25">
      <c r="B56" s="21"/>
      <c r="C56" s="85" t="s">
        <v>849</v>
      </c>
      <c r="E56" s="21" t="s">
        <v>721</v>
      </c>
      <c r="F56" s="21"/>
    </row>
    <row r="57" spans="1:11" x14ac:dyDescent="0.25">
      <c r="C57" s="85" t="s">
        <v>850</v>
      </c>
      <c r="E57" s="21" t="s">
        <v>722</v>
      </c>
      <c r="F57" s="21"/>
    </row>
    <row r="58" spans="1:11" x14ac:dyDescent="0.25">
      <c r="C58" s="85" t="s">
        <v>851</v>
      </c>
      <c r="E58" s="21" t="s">
        <v>723</v>
      </c>
      <c r="F58" s="21"/>
    </row>
    <row r="59" spans="1:11" x14ac:dyDescent="0.25">
      <c r="C59" s="85" t="s">
        <v>852</v>
      </c>
      <c r="E59" s="21" t="s">
        <v>724</v>
      </c>
      <c r="F59" s="21"/>
    </row>
    <row r="60" spans="1:11" ht="15.75" thickBot="1" x14ac:dyDescent="0.3">
      <c r="A60" s="4" t="s">
        <v>581</v>
      </c>
      <c r="C60" s="85" t="s">
        <v>853</v>
      </c>
      <c r="E60" s="21" t="s">
        <v>725</v>
      </c>
      <c r="F60" s="21"/>
    </row>
    <row r="61" spans="1:11" x14ac:dyDescent="0.25">
      <c r="A61" s="1" t="s">
        <v>23</v>
      </c>
      <c r="C61" s="85" t="s">
        <v>854</v>
      </c>
      <c r="E61" s="21" t="s">
        <v>726</v>
      </c>
      <c r="F61" s="21"/>
    </row>
    <row r="62" spans="1:11" x14ac:dyDescent="0.25">
      <c r="A62" s="1">
        <v>1</v>
      </c>
      <c r="C62" s="85" t="s">
        <v>855</v>
      </c>
      <c r="E62" s="21" t="s">
        <v>727</v>
      </c>
      <c r="F62" s="21"/>
    </row>
    <row r="63" spans="1:11" x14ac:dyDescent="0.25">
      <c r="A63" s="1">
        <v>2</v>
      </c>
      <c r="C63" s="85" t="s">
        <v>856</v>
      </c>
      <c r="E63" s="21" t="s">
        <v>728</v>
      </c>
      <c r="F63" s="21"/>
    </row>
    <row r="64" spans="1:11" x14ac:dyDescent="0.25">
      <c r="A64" s="1">
        <v>3</v>
      </c>
      <c r="C64" s="13"/>
      <c r="E64" s="21" t="s">
        <v>729</v>
      </c>
      <c r="F64" s="21"/>
    </row>
    <row r="65" spans="1:6" x14ac:dyDescent="0.25">
      <c r="A65" s="1">
        <v>4</v>
      </c>
      <c r="C65" s="13"/>
      <c r="E65" s="21" t="s">
        <v>730</v>
      </c>
      <c r="F65" s="21"/>
    </row>
    <row r="66" spans="1:6" x14ac:dyDescent="0.25">
      <c r="A66" s="1">
        <v>5</v>
      </c>
      <c r="C66" s="13"/>
      <c r="E66" s="21" t="s">
        <v>731</v>
      </c>
      <c r="F66" s="21"/>
    </row>
    <row r="67" spans="1:6" x14ac:dyDescent="0.25">
      <c r="A67" s="1">
        <v>6</v>
      </c>
      <c r="E67" s="21" t="s">
        <v>732</v>
      </c>
      <c r="F67" s="21"/>
    </row>
    <row r="68" spans="1:6" x14ac:dyDescent="0.25">
      <c r="A68" s="1">
        <v>7</v>
      </c>
      <c r="E68" s="21" t="s">
        <v>733</v>
      </c>
      <c r="F68" s="21"/>
    </row>
    <row r="69" spans="1:6" x14ac:dyDescent="0.25">
      <c r="A69" s="1">
        <v>8</v>
      </c>
      <c r="E69" s="21" t="s">
        <v>734</v>
      </c>
      <c r="F69" s="21"/>
    </row>
    <row r="70" spans="1:6" x14ac:dyDescent="0.25">
      <c r="A70" s="1">
        <v>9</v>
      </c>
      <c r="E70" s="21" t="s">
        <v>735</v>
      </c>
      <c r="F70" s="21"/>
    </row>
    <row r="71" spans="1:6" x14ac:dyDescent="0.25">
      <c r="A71" s="1">
        <v>10</v>
      </c>
      <c r="E71" s="21" t="s">
        <v>882</v>
      </c>
      <c r="F71" s="21"/>
    </row>
    <row r="72" spans="1:6" x14ac:dyDescent="0.25">
      <c r="A72" s="1">
        <v>11</v>
      </c>
      <c r="E72" s="21" t="s">
        <v>881</v>
      </c>
      <c r="F72" s="21"/>
    </row>
    <row r="73" spans="1:6" x14ac:dyDescent="0.25">
      <c r="A73" s="1">
        <v>12</v>
      </c>
      <c r="E73" s="21" t="s">
        <v>736</v>
      </c>
      <c r="F73" s="21"/>
    </row>
    <row r="74" spans="1:6" x14ac:dyDescent="0.25">
      <c r="A74" s="1">
        <v>13</v>
      </c>
      <c r="E74" s="21" t="s">
        <v>889</v>
      </c>
      <c r="F74" s="21"/>
    </row>
    <row r="75" spans="1:6" x14ac:dyDescent="0.25">
      <c r="A75" s="1">
        <v>14</v>
      </c>
      <c r="E75" s="21" t="s">
        <v>737</v>
      </c>
      <c r="F75" s="21"/>
    </row>
    <row r="76" spans="1:6" x14ac:dyDescent="0.25">
      <c r="A76" s="1">
        <v>15</v>
      </c>
      <c r="E76" s="21" t="s">
        <v>738</v>
      </c>
      <c r="F76" s="21"/>
    </row>
    <row r="77" spans="1:6" x14ac:dyDescent="0.25">
      <c r="A77" s="1">
        <v>16</v>
      </c>
      <c r="E77" s="21" t="s">
        <v>739</v>
      </c>
      <c r="F77" s="21"/>
    </row>
    <row r="78" spans="1:6" x14ac:dyDescent="0.25">
      <c r="A78" s="1">
        <v>17</v>
      </c>
      <c r="E78" s="21" t="s">
        <v>740</v>
      </c>
      <c r="F78" s="21"/>
    </row>
    <row r="79" spans="1:6" x14ac:dyDescent="0.25">
      <c r="A79" s="1">
        <v>18</v>
      </c>
      <c r="E79" s="21" t="s">
        <v>741</v>
      </c>
      <c r="F79" s="21"/>
    </row>
    <row r="80" spans="1:6" x14ac:dyDescent="0.25">
      <c r="A80" s="1">
        <v>19</v>
      </c>
      <c r="E80" s="21" t="s">
        <v>742</v>
      </c>
      <c r="F80" s="21"/>
    </row>
    <row r="81" spans="1:6" x14ac:dyDescent="0.25">
      <c r="A81" s="1">
        <v>20</v>
      </c>
      <c r="E81" s="21" t="s">
        <v>743</v>
      </c>
      <c r="F81" s="21"/>
    </row>
    <row r="82" spans="1:6" x14ac:dyDescent="0.25">
      <c r="E82" s="21" t="s">
        <v>744</v>
      </c>
      <c r="F82" s="21"/>
    </row>
    <row r="83" spans="1:6" x14ac:dyDescent="0.25">
      <c r="E83" s="21" t="s">
        <v>745</v>
      </c>
      <c r="F83" s="21"/>
    </row>
    <row r="84" spans="1:6" x14ac:dyDescent="0.25">
      <c r="E84" s="21" t="s">
        <v>746</v>
      </c>
      <c r="F84" s="21"/>
    </row>
    <row r="85" spans="1:6" x14ac:dyDescent="0.25">
      <c r="A85" s="60" t="s">
        <v>611</v>
      </c>
      <c r="E85" s="21" t="s">
        <v>747</v>
      </c>
      <c r="F85" s="21"/>
    </row>
    <row r="86" spans="1:6" x14ac:dyDescent="0.25">
      <c r="A86" s="1" t="s">
        <v>23</v>
      </c>
      <c r="E86" s="21" t="s">
        <v>748</v>
      </c>
      <c r="F86" s="21"/>
    </row>
    <row r="87" spans="1:6" x14ac:dyDescent="0.25">
      <c r="A87" s="1" t="s">
        <v>613</v>
      </c>
      <c r="E87" s="21" t="s">
        <v>749</v>
      </c>
      <c r="F87" s="21"/>
    </row>
    <row r="88" spans="1:6" x14ac:dyDescent="0.25">
      <c r="A88" s="1" t="s">
        <v>612</v>
      </c>
      <c r="E88" s="21" t="s">
        <v>750</v>
      </c>
      <c r="F88" s="21"/>
    </row>
    <row r="89" spans="1:6" x14ac:dyDescent="0.25">
      <c r="A89" s="1" t="s">
        <v>614</v>
      </c>
      <c r="E89" s="21" t="s">
        <v>751</v>
      </c>
      <c r="F89" s="21"/>
    </row>
    <row r="90" spans="1:6" x14ac:dyDescent="0.25">
      <c r="A90" s="1" t="s">
        <v>615</v>
      </c>
      <c r="E90" s="21" t="s">
        <v>752</v>
      </c>
      <c r="F90" s="21"/>
    </row>
    <row r="91" spans="1:6" x14ac:dyDescent="0.25">
      <c r="A91" s="1" t="s">
        <v>616</v>
      </c>
      <c r="E91" s="21" t="s">
        <v>753</v>
      </c>
    </row>
    <row r="92" spans="1:6" x14ac:dyDescent="0.25">
      <c r="A92" s="1" t="s">
        <v>617</v>
      </c>
      <c r="E92" s="21" t="s">
        <v>754</v>
      </c>
    </row>
    <row r="93" spans="1:6" x14ac:dyDescent="0.25">
      <c r="A93" s="1" t="s">
        <v>618</v>
      </c>
      <c r="E93" s="21" t="s">
        <v>755</v>
      </c>
    </row>
    <row r="94" spans="1:6" x14ac:dyDescent="0.25">
      <c r="A94" s="1" t="s">
        <v>619</v>
      </c>
      <c r="E94" s="21" t="s">
        <v>756</v>
      </c>
    </row>
    <row r="95" spans="1:6" x14ac:dyDescent="0.25">
      <c r="E95" s="21" t="s">
        <v>883</v>
      </c>
    </row>
    <row r="96" spans="1:6" x14ac:dyDescent="0.25">
      <c r="E96" s="21" t="s">
        <v>757</v>
      </c>
    </row>
    <row r="97" spans="5:5" x14ac:dyDescent="0.25">
      <c r="E97" s="21" t="s">
        <v>758</v>
      </c>
    </row>
    <row r="98" spans="5:5" x14ac:dyDescent="0.25">
      <c r="E98" s="21" t="s">
        <v>759</v>
      </c>
    </row>
    <row r="99" spans="5:5" x14ac:dyDescent="0.25">
      <c r="E99" s="90" t="s">
        <v>878</v>
      </c>
    </row>
    <row r="100" spans="5:5" x14ac:dyDescent="0.25">
      <c r="E100" s="21" t="s">
        <v>879</v>
      </c>
    </row>
    <row r="101" spans="5:5" x14ac:dyDescent="0.25">
      <c r="E101" s="21" t="s">
        <v>880</v>
      </c>
    </row>
    <row r="102" spans="5:5" x14ac:dyDescent="0.25">
      <c r="E102" s="21" t="s">
        <v>760</v>
      </c>
    </row>
    <row r="103" spans="5:5" x14ac:dyDescent="0.25">
      <c r="E103" s="21" t="s">
        <v>761</v>
      </c>
    </row>
    <row r="104" spans="5:5" x14ac:dyDescent="0.25">
      <c r="E104" s="21" t="s">
        <v>762</v>
      </c>
    </row>
    <row r="105" spans="5:5" x14ac:dyDescent="0.25">
      <c r="E105" s="21" t="s">
        <v>763</v>
      </c>
    </row>
    <row r="106" spans="5:5" x14ac:dyDescent="0.25">
      <c r="E106" s="21" t="s">
        <v>764</v>
      </c>
    </row>
    <row r="107" spans="5:5" x14ac:dyDescent="0.25">
      <c r="E107" s="21" t="s">
        <v>765</v>
      </c>
    </row>
    <row r="108" spans="5:5" x14ac:dyDescent="0.25">
      <c r="E108" s="21" t="s">
        <v>766</v>
      </c>
    </row>
    <row r="109" spans="5:5" x14ac:dyDescent="0.25">
      <c r="E109" s="21" t="s">
        <v>767</v>
      </c>
    </row>
    <row r="110" spans="5:5" x14ac:dyDescent="0.25">
      <c r="E110" s="21" t="s">
        <v>768</v>
      </c>
    </row>
    <row r="111" spans="5:5" x14ac:dyDescent="0.25">
      <c r="E111" s="21" t="s">
        <v>769</v>
      </c>
    </row>
    <row r="112" spans="5:5" x14ac:dyDescent="0.25">
      <c r="E112" s="21" t="s">
        <v>770</v>
      </c>
    </row>
    <row r="113" spans="5:5" x14ac:dyDescent="0.25">
      <c r="E113" s="21" t="s">
        <v>771</v>
      </c>
    </row>
    <row r="114" spans="5:5" x14ac:dyDescent="0.25">
      <c r="E114" s="21" t="s">
        <v>772</v>
      </c>
    </row>
    <row r="115" spans="5:5" x14ac:dyDescent="0.25">
      <c r="E115" s="21" t="s">
        <v>773</v>
      </c>
    </row>
    <row r="116" spans="5:5" x14ac:dyDescent="0.25">
      <c r="E116" s="21" t="s">
        <v>774</v>
      </c>
    </row>
    <row r="117" spans="5:5" x14ac:dyDescent="0.25">
      <c r="E117" s="21" t="s">
        <v>775</v>
      </c>
    </row>
    <row r="118" spans="5:5" x14ac:dyDescent="0.25">
      <c r="E118" s="21" t="s">
        <v>776</v>
      </c>
    </row>
    <row r="119" spans="5:5" x14ac:dyDescent="0.25">
      <c r="E119" s="21" t="s">
        <v>777</v>
      </c>
    </row>
    <row r="120" spans="5:5" x14ac:dyDescent="0.25">
      <c r="E120" s="21" t="s">
        <v>778</v>
      </c>
    </row>
    <row r="121" spans="5:5" x14ac:dyDescent="0.25">
      <c r="E121" s="21" t="s">
        <v>779</v>
      </c>
    </row>
    <row r="122" spans="5:5" x14ac:dyDescent="0.25">
      <c r="E122" s="21" t="s">
        <v>780</v>
      </c>
    </row>
    <row r="123" spans="5:5" x14ac:dyDescent="0.25">
      <c r="E123" s="21" t="s">
        <v>781</v>
      </c>
    </row>
    <row r="124" spans="5:5" x14ac:dyDescent="0.25">
      <c r="E124" s="21" t="s">
        <v>887</v>
      </c>
    </row>
    <row r="125" spans="5:5" x14ac:dyDescent="0.25">
      <c r="E125" s="21" t="s">
        <v>888</v>
      </c>
    </row>
    <row r="126" spans="5:5" x14ac:dyDescent="0.25">
      <c r="E126" s="21" t="s">
        <v>782</v>
      </c>
    </row>
    <row r="127" spans="5:5" x14ac:dyDescent="0.25">
      <c r="E127" s="21" t="s">
        <v>783</v>
      </c>
    </row>
    <row r="128" spans="5:5" x14ac:dyDescent="0.25">
      <c r="E128" s="21" t="s">
        <v>784</v>
      </c>
    </row>
    <row r="129" spans="5:5" x14ac:dyDescent="0.25">
      <c r="E129" s="21" t="s">
        <v>785</v>
      </c>
    </row>
    <row r="130" spans="5:5" x14ac:dyDescent="0.25">
      <c r="E130" s="21" t="s">
        <v>786</v>
      </c>
    </row>
    <row r="131" spans="5:5" x14ac:dyDescent="0.25">
      <c r="E131" s="21" t="s">
        <v>787</v>
      </c>
    </row>
    <row r="132" spans="5:5" x14ac:dyDescent="0.25">
      <c r="E132" s="21" t="s">
        <v>788</v>
      </c>
    </row>
    <row r="133" spans="5:5" x14ac:dyDescent="0.25">
      <c r="E133" s="21" t="s">
        <v>869</v>
      </c>
    </row>
    <row r="134" spans="5:5" x14ac:dyDescent="0.25">
      <c r="E134" s="21" t="s">
        <v>789</v>
      </c>
    </row>
    <row r="135" spans="5:5" x14ac:dyDescent="0.25">
      <c r="E135" s="21" t="s">
        <v>790</v>
      </c>
    </row>
    <row r="136" spans="5:5" x14ac:dyDescent="0.25">
      <c r="E136" s="21" t="s">
        <v>791</v>
      </c>
    </row>
    <row r="137" spans="5:5" x14ac:dyDescent="0.25">
      <c r="E137" s="21" t="s">
        <v>792</v>
      </c>
    </row>
    <row r="138" spans="5:5" x14ac:dyDescent="0.25">
      <c r="E138" s="21" t="s">
        <v>793</v>
      </c>
    </row>
    <row r="139" spans="5:5" x14ac:dyDescent="0.25">
      <c r="E139" s="21" t="s">
        <v>794</v>
      </c>
    </row>
    <row r="140" spans="5:5" x14ac:dyDescent="0.25">
      <c r="E140" s="21" t="s">
        <v>795</v>
      </c>
    </row>
    <row r="141" spans="5:5" x14ac:dyDescent="0.25">
      <c r="E141" s="21" t="s">
        <v>796</v>
      </c>
    </row>
    <row r="142" spans="5:5" x14ac:dyDescent="0.25">
      <c r="E142" s="21" t="s">
        <v>797</v>
      </c>
    </row>
    <row r="143" spans="5:5" x14ac:dyDescent="0.25">
      <c r="E143" s="21" t="s">
        <v>798</v>
      </c>
    </row>
    <row r="144" spans="5:5" x14ac:dyDescent="0.25">
      <c r="E144" s="21" t="s">
        <v>874</v>
      </c>
    </row>
    <row r="145" spans="5:5" x14ac:dyDescent="0.25">
      <c r="E145" s="21" t="s">
        <v>799</v>
      </c>
    </row>
    <row r="146" spans="5:5" x14ac:dyDescent="0.25">
      <c r="E146" s="21" t="s">
        <v>800</v>
      </c>
    </row>
    <row r="147" spans="5:5" x14ac:dyDescent="0.25">
      <c r="E147" s="21" t="s">
        <v>801</v>
      </c>
    </row>
    <row r="148" spans="5:5" x14ac:dyDescent="0.25">
      <c r="E148" s="21" t="s">
        <v>802</v>
      </c>
    </row>
    <row r="149" spans="5:5" x14ac:dyDescent="0.25">
      <c r="E149" s="21" t="s">
        <v>803</v>
      </c>
    </row>
    <row r="150" spans="5:5" x14ac:dyDescent="0.25">
      <c r="E150" s="21" t="s">
        <v>804</v>
      </c>
    </row>
    <row r="151" spans="5:5" x14ac:dyDescent="0.25">
      <c r="E151" s="21" t="s">
        <v>805</v>
      </c>
    </row>
    <row r="152" spans="5:5" x14ac:dyDescent="0.25">
      <c r="E152" s="21" t="s">
        <v>806</v>
      </c>
    </row>
    <row r="153" spans="5:5" x14ac:dyDescent="0.25">
      <c r="E153" s="21" t="s">
        <v>807</v>
      </c>
    </row>
    <row r="154" spans="5:5" x14ac:dyDescent="0.25">
      <c r="E154" s="21" t="s">
        <v>808</v>
      </c>
    </row>
    <row r="155" spans="5:5" x14ac:dyDescent="0.25">
      <c r="E155" s="21" t="s">
        <v>809</v>
      </c>
    </row>
    <row r="156" spans="5:5" x14ac:dyDescent="0.25">
      <c r="E156" s="21" t="s">
        <v>886</v>
      </c>
    </row>
    <row r="157" spans="5:5" x14ac:dyDescent="0.25">
      <c r="E157" s="21" t="s">
        <v>885</v>
      </c>
    </row>
    <row r="158" spans="5:5" x14ac:dyDescent="0.25">
      <c r="E158" s="21" t="s">
        <v>810</v>
      </c>
    </row>
    <row r="159" spans="5:5" x14ac:dyDescent="0.25">
      <c r="E159" s="21" t="s">
        <v>811</v>
      </c>
    </row>
    <row r="160" spans="5:5" x14ac:dyDescent="0.25">
      <c r="E160" s="21" t="s">
        <v>812</v>
      </c>
    </row>
    <row r="161" spans="5:5" x14ac:dyDescent="0.25">
      <c r="E161" s="21" t="s">
        <v>813</v>
      </c>
    </row>
    <row r="162" spans="5:5" x14ac:dyDescent="0.25">
      <c r="E162" s="21" t="s">
        <v>814</v>
      </c>
    </row>
    <row r="163" spans="5:5" x14ac:dyDescent="0.25">
      <c r="E163" s="21" t="s">
        <v>815</v>
      </c>
    </row>
    <row r="164" spans="5:5" x14ac:dyDescent="0.25">
      <c r="E164" s="21" t="s">
        <v>816</v>
      </c>
    </row>
    <row r="165" spans="5:5" x14ac:dyDescent="0.25">
      <c r="E165" s="21" t="s">
        <v>817</v>
      </c>
    </row>
    <row r="166" spans="5:5" x14ac:dyDescent="0.25">
      <c r="E166" s="21" t="s">
        <v>818</v>
      </c>
    </row>
    <row r="167" spans="5:5" x14ac:dyDescent="0.25">
      <c r="E167" s="21" t="s">
        <v>819</v>
      </c>
    </row>
    <row r="168" spans="5:5" x14ac:dyDescent="0.25">
      <c r="E168" s="21" t="s">
        <v>820</v>
      </c>
    </row>
    <row r="169" spans="5:5" x14ac:dyDescent="0.25">
      <c r="E169" s="21" t="s">
        <v>821</v>
      </c>
    </row>
    <row r="170" spans="5:5" x14ac:dyDescent="0.25">
      <c r="E170" s="21" t="s">
        <v>822</v>
      </c>
    </row>
    <row r="171" spans="5:5" x14ac:dyDescent="0.25">
      <c r="E171" s="21" t="s">
        <v>823</v>
      </c>
    </row>
    <row r="172" spans="5:5" x14ac:dyDescent="0.25">
      <c r="E172" s="21" t="s">
        <v>824</v>
      </c>
    </row>
    <row r="173" spans="5:5" x14ac:dyDescent="0.25">
      <c r="E173" s="21" t="s">
        <v>825</v>
      </c>
    </row>
    <row r="174" spans="5:5" x14ac:dyDescent="0.25">
      <c r="E174" s="21" t="s">
        <v>826</v>
      </c>
    </row>
    <row r="175" spans="5:5" x14ac:dyDescent="0.25">
      <c r="E175" s="21" t="s">
        <v>827</v>
      </c>
    </row>
    <row r="176" spans="5:5" x14ac:dyDescent="0.25">
      <c r="E176" s="21" t="s">
        <v>828</v>
      </c>
    </row>
    <row r="177" spans="1:5" x14ac:dyDescent="0.25">
      <c r="E177" s="21" t="s">
        <v>829</v>
      </c>
    </row>
    <row r="178" spans="1:5" x14ac:dyDescent="0.25">
      <c r="E178" s="21" t="s">
        <v>830</v>
      </c>
    </row>
    <row r="179" spans="1:5" x14ac:dyDescent="0.25">
      <c r="E179" s="21" t="s">
        <v>831</v>
      </c>
    </row>
    <row r="180" spans="1:5" x14ac:dyDescent="0.25">
      <c r="E180" s="21" t="s">
        <v>832</v>
      </c>
    </row>
    <row r="181" spans="1:5" x14ac:dyDescent="0.25">
      <c r="E181" s="21" t="s">
        <v>833</v>
      </c>
    </row>
    <row r="182" spans="1:5" x14ac:dyDescent="0.25">
      <c r="E182" s="21" t="s">
        <v>834</v>
      </c>
    </row>
    <row r="183" spans="1:5" x14ac:dyDescent="0.25">
      <c r="E183" s="21" t="s">
        <v>835</v>
      </c>
    </row>
    <row r="184" spans="1:5" x14ac:dyDescent="0.25">
      <c r="E184" s="21" t="s">
        <v>836</v>
      </c>
    </row>
    <row r="185" spans="1:5" x14ac:dyDescent="0.25">
      <c r="E185" s="21" t="s">
        <v>837</v>
      </c>
    </row>
    <row r="186" spans="1:5" s="21" customFormat="1" x14ac:dyDescent="0.25">
      <c r="A186" s="1"/>
      <c r="E186" s="21" t="s">
        <v>884</v>
      </c>
    </row>
    <row r="187" spans="1:5" x14ac:dyDescent="0.25">
      <c r="E187" s="21" t="s">
        <v>838</v>
      </c>
    </row>
    <row r="188" spans="1:5" x14ac:dyDescent="0.25">
      <c r="E188" s="21" t="s">
        <v>839</v>
      </c>
    </row>
    <row r="189" spans="1:5" x14ac:dyDescent="0.25">
      <c r="E189" s="21" t="s">
        <v>872</v>
      </c>
    </row>
    <row r="190" spans="1:5" x14ac:dyDescent="0.25">
      <c r="E190" s="21" t="s">
        <v>840</v>
      </c>
    </row>
    <row r="191" spans="1:5" x14ac:dyDescent="0.25">
      <c r="E191" s="21" t="s">
        <v>841</v>
      </c>
    </row>
    <row r="192" spans="1:5" x14ac:dyDescent="0.25">
      <c r="E192" s="21" t="s">
        <v>842</v>
      </c>
    </row>
    <row r="193" spans="5:5" x14ac:dyDescent="0.25">
      <c r="E193" s="21" t="s">
        <v>870</v>
      </c>
    </row>
    <row r="195" spans="5:5" x14ac:dyDescent="0.25">
      <c r="E195" s="13"/>
    </row>
    <row r="196" spans="5:5" x14ac:dyDescent="0.25">
      <c r="E196" s="13"/>
    </row>
    <row r="197" spans="5:5" x14ac:dyDescent="0.25">
      <c r="E197" s="13"/>
    </row>
    <row r="198" spans="5:5" x14ac:dyDescent="0.25">
      <c r="E198" s="13"/>
    </row>
    <row r="199" spans="5:5" x14ac:dyDescent="0.25">
      <c r="E199" s="13"/>
    </row>
    <row r="200" spans="5:5" x14ac:dyDescent="0.25">
      <c r="E200" s="13"/>
    </row>
    <row r="201" spans="5:5" x14ac:dyDescent="0.25">
      <c r="E201" s="13"/>
    </row>
    <row r="202" spans="5:5" x14ac:dyDescent="0.25">
      <c r="E202" s="13"/>
    </row>
    <row r="203" spans="5:5" x14ac:dyDescent="0.25">
      <c r="E203" s="13"/>
    </row>
    <row r="204" spans="5:5" x14ac:dyDescent="0.25">
      <c r="E204" s="13"/>
    </row>
    <row r="205" spans="5:5" x14ac:dyDescent="0.25">
      <c r="E205" s="13"/>
    </row>
    <row r="206" spans="5:5" x14ac:dyDescent="0.25">
      <c r="E206" s="13"/>
    </row>
    <row r="207" spans="5:5" x14ac:dyDescent="0.25">
      <c r="E207" s="13"/>
    </row>
    <row r="208" spans="5:5" x14ac:dyDescent="0.25">
      <c r="E208" s="13"/>
    </row>
    <row r="209" spans="5:5" x14ac:dyDescent="0.25">
      <c r="E209" s="13"/>
    </row>
    <row r="210" spans="5:5" x14ac:dyDescent="0.25">
      <c r="E210" s="13"/>
    </row>
    <row r="211" spans="5:5" x14ac:dyDescent="0.25">
      <c r="E211" s="13"/>
    </row>
    <row r="212" spans="5:5" x14ac:dyDescent="0.25">
      <c r="E212" s="13"/>
    </row>
    <row r="213" spans="5:5" x14ac:dyDescent="0.25">
      <c r="E213" s="13"/>
    </row>
    <row r="214" spans="5:5" x14ac:dyDescent="0.25">
      <c r="E214" s="13"/>
    </row>
    <row r="215" spans="5:5" x14ac:dyDescent="0.25">
      <c r="E215" s="13"/>
    </row>
    <row r="216" spans="5:5" x14ac:dyDescent="0.25">
      <c r="E216" s="13"/>
    </row>
    <row r="217" spans="5:5" x14ac:dyDescent="0.25">
      <c r="E217" s="13"/>
    </row>
    <row r="218" spans="5:5" x14ac:dyDescent="0.25">
      <c r="E218" s="13"/>
    </row>
    <row r="219" spans="5:5" x14ac:dyDescent="0.25">
      <c r="E219" s="13"/>
    </row>
    <row r="220" spans="5:5" x14ac:dyDescent="0.25">
      <c r="E220" s="13"/>
    </row>
    <row r="221" spans="5:5" x14ac:dyDescent="0.25">
      <c r="E221" s="13"/>
    </row>
    <row r="222" spans="5:5" x14ac:dyDescent="0.25">
      <c r="E222" s="13"/>
    </row>
    <row r="223" spans="5:5" x14ac:dyDescent="0.25">
      <c r="E223" s="13"/>
    </row>
    <row r="224" spans="5:5" x14ac:dyDescent="0.25">
      <c r="E224" s="13"/>
    </row>
    <row r="225" spans="5:5" x14ac:dyDescent="0.25">
      <c r="E225" s="13"/>
    </row>
    <row r="226" spans="5:5" x14ac:dyDescent="0.25">
      <c r="E226" s="13"/>
    </row>
    <row r="227" spans="5:5" x14ac:dyDescent="0.25">
      <c r="E227" s="13"/>
    </row>
    <row r="228" spans="5:5" x14ac:dyDescent="0.25">
      <c r="E228" s="13"/>
    </row>
    <row r="229" spans="5:5" x14ac:dyDescent="0.25">
      <c r="E229" s="13"/>
    </row>
    <row r="230" spans="5:5" x14ac:dyDescent="0.25">
      <c r="E230" s="13"/>
    </row>
    <row r="231" spans="5:5" x14ac:dyDescent="0.25">
      <c r="E231" s="13"/>
    </row>
    <row r="232" spans="5:5" x14ac:dyDescent="0.25">
      <c r="E232" s="13"/>
    </row>
    <row r="233" spans="5:5" x14ac:dyDescent="0.25">
      <c r="E233" s="13"/>
    </row>
    <row r="234" spans="5:5" x14ac:dyDescent="0.25">
      <c r="E234" s="13"/>
    </row>
    <row r="235" spans="5:5" x14ac:dyDescent="0.25">
      <c r="E235" s="13"/>
    </row>
    <row r="236" spans="5:5" x14ac:dyDescent="0.25">
      <c r="E236" s="13"/>
    </row>
    <row r="237" spans="5:5" x14ac:dyDescent="0.25">
      <c r="E237" s="13"/>
    </row>
    <row r="238" spans="5:5" x14ac:dyDescent="0.25">
      <c r="E238" s="13"/>
    </row>
    <row r="239" spans="5:5" x14ac:dyDescent="0.25">
      <c r="E239" s="13"/>
    </row>
    <row r="240" spans="5:5" x14ac:dyDescent="0.25">
      <c r="E240" s="13"/>
    </row>
    <row r="241" spans="5:5" x14ac:dyDescent="0.25">
      <c r="E241" s="13"/>
    </row>
    <row r="242" spans="5:5" x14ac:dyDescent="0.25">
      <c r="E242" s="13"/>
    </row>
    <row r="243" spans="5:5" x14ac:dyDescent="0.25">
      <c r="E243" s="13"/>
    </row>
    <row r="244" spans="5:5" x14ac:dyDescent="0.25">
      <c r="E244" s="13"/>
    </row>
    <row r="245" spans="5:5" x14ac:dyDescent="0.25">
      <c r="E245" s="13"/>
    </row>
    <row r="246" spans="5:5" x14ac:dyDescent="0.25">
      <c r="E246" s="13"/>
    </row>
    <row r="247" spans="5:5" x14ac:dyDescent="0.25">
      <c r="E247" s="13"/>
    </row>
    <row r="248" spans="5:5" x14ac:dyDescent="0.25">
      <c r="E248" s="13"/>
    </row>
    <row r="249" spans="5:5" x14ac:dyDescent="0.25">
      <c r="E249" s="13"/>
    </row>
    <row r="250" spans="5:5" x14ac:dyDescent="0.25">
      <c r="E250" s="13"/>
    </row>
    <row r="251" spans="5:5" x14ac:dyDescent="0.25">
      <c r="E251" s="13"/>
    </row>
    <row r="252" spans="5:5" x14ac:dyDescent="0.25">
      <c r="E252" s="13"/>
    </row>
    <row r="253" spans="5:5" x14ac:dyDescent="0.25">
      <c r="E253" s="13"/>
    </row>
    <row r="254" spans="5:5" x14ac:dyDescent="0.25">
      <c r="E254" s="13"/>
    </row>
    <row r="255" spans="5:5" x14ac:dyDescent="0.25">
      <c r="E255" s="13"/>
    </row>
    <row r="256" spans="5:5" x14ac:dyDescent="0.25">
      <c r="E256" s="13"/>
    </row>
    <row r="257" spans="5:5" x14ac:dyDescent="0.25">
      <c r="E257" s="13"/>
    </row>
    <row r="258" spans="5:5" x14ac:dyDescent="0.25">
      <c r="E258" s="13"/>
    </row>
    <row r="259" spans="5:5" x14ac:dyDescent="0.25">
      <c r="E259" s="13"/>
    </row>
    <row r="260" spans="5:5" x14ac:dyDescent="0.25">
      <c r="E260" s="13"/>
    </row>
    <row r="261" spans="5:5" x14ac:dyDescent="0.25">
      <c r="E261" s="13"/>
    </row>
    <row r="262" spans="5:5" x14ac:dyDescent="0.25">
      <c r="E262" s="13"/>
    </row>
    <row r="263" spans="5:5" x14ac:dyDescent="0.25">
      <c r="E263" s="13"/>
    </row>
    <row r="264" spans="5:5" x14ac:dyDescent="0.25">
      <c r="E264" s="13"/>
    </row>
    <row r="265" spans="5:5" x14ac:dyDescent="0.25">
      <c r="E265" s="13"/>
    </row>
    <row r="266" spans="5:5" x14ac:dyDescent="0.25">
      <c r="E266" s="13"/>
    </row>
    <row r="267" spans="5:5" x14ac:dyDescent="0.25">
      <c r="E267" s="13"/>
    </row>
    <row r="268" spans="5:5" x14ac:dyDescent="0.25">
      <c r="E268" s="13"/>
    </row>
    <row r="269" spans="5:5" x14ac:dyDescent="0.25">
      <c r="E269" s="13"/>
    </row>
    <row r="270" spans="5:5" x14ac:dyDescent="0.25">
      <c r="E270" s="13"/>
    </row>
    <row r="271" spans="5:5" x14ac:dyDescent="0.25">
      <c r="E271" s="13"/>
    </row>
    <row r="272" spans="5:5" x14ac:dyDescent="0.25">
      <c r="E272" s="13"/>
    </row>
    <row r="273" spans="5:5" x14ac:dyDescent="0.25">
      <c r="E273" s="13"/>
    </row>
    <row r="274" spans="5:5" x14ac:dyDescent="0.25">
      <c r="E274" s="13"/>
    </row>
    <row r="275" spans="5:5" x14ac:dyDescent="0.25">
      <c r="E275" s="13"/>
    </row>
    <row r="276" spans="5:5" x14ac:dyDescent="0.25">
      <c r="E276" s="13"/>
    </row>
    <row r="277" spans="5:5" x14ac:dyDescent="0.25">
      <c r="E277" s="13"/>
    </row>
    <row r="278" spans="5:5" x14ac:dyDescent="0.25">
      <c r="E278" s="13"/>
    </row>
    <row r="279" spans="5:5" x14ac:dyDescent="0.25">
      <c r="E279" s="13"/>
    </row>
    <row r="280" spans="5:5" x14ac:dyDescent="0.25">
      <c r="E280" s="13"/>
    </row>
    <row r="281" spans="5:5" x14ac:dyDescent="0.25">
      <c r="E281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R232"/>
  <sheetViews>
    <sheetView workbookViewId="0">
      <selection activeCell="E7" sqref="E7"/>
    </sheetView>
  </sheetViews>
  <sheetFormatPr defaultRowHeight="15" x14ac:dyDescent="0.25"/>
  <cols>
    <col min="2" max="2" width="35.140625" bestFit="1" customWidth="1"/>
    <col min="5" max="5" width="10.7109375" bestFit="1" customWidth="1"/>
    <col min="6" max="6" width="5" bestFit="1" customWidth="1"/>
    <col min="7" max="7" width="10.7109375" bestFit="1" customWidth="1"/>
    <col min="8" max="8" width="2" bestFit="1" customWidth="1"/>
    <col min="9" max="9" width="4" bestFit="1" customWidth="1"/>
    <col min="10" max="11" width="4" customWidth="1"/>
    <col min="12" max="12" width="2" bestFit="1" customWidth="1"/>
    <col min="13" max="13" width="8" bestFit="1" customWidth="1"/>
    <col min="14" max="14" width="9" bestFit="1" customWidth="1"/>
    <col min="15" max="15" width="8" bestFit="1" customWidth="1"/>
    <col min="16" max="16" width="13.7109375" style="8" bestFit="1" customWidth="1"/>
    <col min="17" max="17" width="18.140625" bestFit="1" customWidth="1"/>
  </cols>
  <sheetData>
    <row r="1" spans="1:18" ht="14.45" x14ac:dyDescent="0.3">
      <c r="A1" s="2" t="s">
        <v>26</v>
      </c>
      <c r="B1" s="2" t="s">
        <v>27</v>
      </c>
    </row>
    <row r="2" spans="1:18" ht="14.45" x14ac:dyDescent="0.3">
      <c r="A2" t="s">
        <v>28</v>
      </c>
      <c r="B2" t="s">
        <v>29</v>
      </c>
      <c r="E2" s="6">
        <v>41818</v>
      </c>
      <c r="F2" t="s">
        <v>487</v>
      </c>
      <c r="G2" t="s">
        <v>488</v>
      </c>
      <c r="H2" t="s">
        <v>489</v>
      </c>
      <c r="I2" s="9">
        <v>105</v>
      </c>
      <c r="J2" s="9" t="s">
        <v>516</v>
      </c>
      <c r="K2" s="9" t="s">
        <v>517</v>
      </c>
      <c r="L2" s="7">
        <v>0</v>
      </c>
      <c r="M2">
        <v>16.523</v>
      </c>
      <c r="N2">
        <v>132.1842</v>
      </c>
      <c r="O2">
        <v>1321.84</v>
      </c>
      <c r="P2" s="8">
        <v>34367.879999999997</v>
      </c>
      <c r="Q2" t="s">
        <v>491</v>
      </c>
      <c r="R2" t="s">
        <v>518</v>
      </c>
    </row>
    <row r="3" spans="1:18" ht="14.45" hidden="1" x14ac:dyDescent="0.3">
      <c r="A3" t="s">
        <v>30</v>
      </c>
      <c r="B3" t="s">
        <v>31</v>
      </c>
      <c r="E3" s="6">
        <v>41818</v>
      </c>
      <c r="F3" t="s">
        <v>487</v>
      </c>
      <c r="G3" t="s">
        <v>488</v>
      </c>
      <c r="H3" t="s">
        <v>489</v>
      </c>
      <c r="I3" s="9">
        <v>105</v>
      </c>
      <c r="J3" s="9" t="s">
        <v>516</v>
      </c>
      <c r="K3" s="9" t="s">
        <v>517</v>
      </c>
      <c r="L3" s="7">
        <v>2</v>
      </c>
      <c r="M3">
        <v>24.785</v>
      </c>
      <c r="N3">
        <v>198.28020000000001</v>
      </c>
      <c r="O3">
        <v>1982.8</v>
      </c>
      <c r="P3" s="8">
        <v>51552.84</v>
      </c>
    </row>
    <row r="4" spans="1:18" ht="14.45" x14ac:dyDescent="0.3">
      <c r="A4" t="s">
        <v>32</v>
      </c>
      <c r="B4" t="s">
        <v>33</v>
      </c>
      <c r="E4" s="6">
        <v>41818</v>
      </c>
      <c r="F4" t="s">
        <v>487</v>
      </c>
      <c r="G4" t="s">
        <v>488</v>
      </c>
      <c r="H4" t="s">
        <v>489</v>
      </c>
      <c r="I4" s="9">
        <v>106</v>
      </c>
      <c r="J4" s="9" t="s">
        <v>516</v>
      </c>
      <c r="K4" s="9" t="s">
        <v>517</v>
      </c>
      <c r="L4" s="7">
        <v>0</v>
      </c>
      <c r="M4">
        <v>17.845099999999999</v>
      </c>
      <c r="N4">
        <v>142.76079999999999</v>
      </c>
      <c r="O4">
        <v>1427.61</v>
      </c>
      <c r="P4" s="8">
        <v>37117.800000000003</v>
      </c>
      <c r="Q4" t="s">
        <v>492</v>
      </c>
      <c r="R4" t="s">
        <v>519</v>
      </c>
    </row>
    <row r="5" spans="1:18" ht="14.45" hidden="1" x14ac:dyDescent="0.3">
      <c r="A5" t="s">
        <v>34</v>
      </c>
      <c r="B5" t="s">
        <v>35</v>
      </c>
      <c r="E5" s="6">
        <v>41818</v>
      </c>
      <c r="F5" t="s">
        <v>487</v>
      </c>
      <c r="G5" t="s">
        <v>488</v>
      </c>
      <c r="H5" t="s">
        <v>489</v>
      </c>
      <c r="I5" s="9">
        <v>106</v>
      </c>
      <c r="J5" s="9" t="s">
        <v>516</v>
      </c>
      <c r="K5" s="9" t="s">
        <v>517</v>
      </c>
      <c r="L5" s="7">
        <v>2</v>
      </c>
      <c r="M5">
        <v>26.767600000000002</v>
      </c>
      <c r="N5">
        <v>214.1412</v>
      </c>
      <c r="O5">
        <v>2141.41</v>
      </c>
      <c r="P5" s="8">
        <v>55676.7</v>
      </c>
    </row>
    <row r="6" spans="1:18" ht="14.45" x14ac:dyDescent="0.3">
      <c r="A6" t="s">
        <v>36</v>
      </c>
      <c r="B6" t="s">
        <v>37</v>
      </c>
      <c r="E6" s="6">
        <v>41818</v>
      </c>
      <c r="F6" t="s">
        <v>487</v>
      </c>
      <c r="G6" t="s">
        <v>488</v>
      </c>
      <c r="H6" t="s">
        <v>489</v>
      </c>
      <c r="I6" s="9">
        <v>107</v>
      </c>
      <c r="J6" s="9" t="s">
        <v>516</v>
      </c>
      <c r="K6" s="9" t="s">
        <v>517</v>
      </c>
      <c r="L6" s="7">
        <v>0</v>
      </c>
      <c r="M6">
        <v>19.272600000000001</v>
      </c>
      <c r="N6">
        <v>154.1808</v>
      </c>
      <c r="O6">
        <v>1541.81</v>
      </c>
      <c r="P6" s="8">
        <v>40087.019999999997</v>
      </c>
      <c r="Q6" t="s">
        <v>493</v>
      </c>
      <c r="R6" t="s">
        <v>520</v>
      </c>
    </row>
    <row r="7" spans="1:18" ht="14.45" hidden="1" x14ac:dyDescent="0.3">
      <c r="A7" t="s">
        <v>38</v>
      </c>
      <c r="B7" t="s">
        <v>39</v>
      </c>
      <c r="E7" s="6">
        <v>41818</v>
      </c>
      <c r="F7" t="s">
        <v>487</v>
      </c>
      <c r="G7" t="s">
        <v>488</v>
      </c>
      <c r="H7" t="s">
        <v>489</v>
      </c>
      <c r="I7" s="9">
        <v>107</v>
      </c>
      <c r="J7" s="9" t="s">
        <v>516</v>
      </c>
      <c r="K7" s="9" t="s">
        <v>517</v>
      </c>
      <c r="L7" s="7">
        <v>2</v>
      </c>
      <c r="M7">
        <v>28.909099999999999</v>
      </c>
      <c r="N7">
        <v>231.2732</v>
      </c>
      <c r="O7">
        <v>2312.73</v>
      </c>
      <c r="P7" s="8">
        <v>60131.040000000001</v>
      </c>
    </row>
    <row r="8" spans="1:18" ht="14.45" x14ac:dyDescent="0.3">
      <c r="A8" t="s">
        <v>40</v>
      </c>
      <c r="B8" t="s">
        <v>41</v>
      </c>
      <c r="E8" s="6">
        <v>41818</v>
      </c>
      <c r="F8" t="s">
        <v>487</v>
      </c>
      <c r="G8" t="s">
        <v>488</v>
      </c>
      <c r="H8" t="s">
        <v>489</v>
      </c>
      <c r="I8" s="9">
        <v>108</v>
      </c>
      <c r="J8" s="9" t="s">
        <v>516</v>
      </c>
      <c r="K8" s="9" t="s">
        <v>517</v>
      </c>
      <c r="L8" s="7">
        <v>0</v>
      </c>
      <c r="M8">
        <v>20.814399999999999</v>
      </c>
      <c r="N8">
        <v>166.51499999999999</v>
      </c>
      <c r="O8">
        <v>1665.15</v>
      </c>
      <c r="P8" s="8">
        <v>43293.9</v>
      </c>
      <c r="Q8" t="s">
        <v>494</v>
      </c>
      <c r="R8" t="s">
        <v>521</v>
      </c>
    </row>
    <row r="9" spans="1:18" ht="14.45" hidden="1" x14ac:dyDescent="0.3">
      <c r="A9" t="s">
        <v>42</v>
      </c>
      <c r="B9" t="s">
        <v>43</v>
      </c>
      <c r="E9" s="6">
        <v>41818</v>
      </c>
      <c r="F9" t="s">
        <v>487</v>
      </c>
      <c r="G9" t="s">
        <v>488</v>
      </c>
      <c r="H9" t="s">
        <v>489</v>
      </c>
      <c r="I9" s="9">
        <v>108</v>
      </c>
      <c r="J9" s="9" t="s">
        <v>516</v>
      </c>
      <c r="K9" s="9" t="s">
        <v>517</v>
      </c>
      <c r="L9" s="7">
        <v>2</v>
      </c>
      <c r="M9">
        <v>31.221800000000002</v>
      </c>
      <c r="N9">
        <v>249.77449999999999</v>
      </c>
      <c r="O9">
        <v>2497.7399999999998</v>
      </c>
      <c r="P9" s="8">
        <v>64941.36</v>
      </c>
    </row>
    <row r="10" spans="1:18" ht="14.45" x14ac:dyDescent="0.3">
      <c r="A10" t="s">
        <v>44</v>
      </c>
      <c r="B10" t="s">
        <v>45</v>
      </c>
      <c r="E10" s="6">
        <v>41818</v>
      </c>
      <c r="F10" t="s">
        <v>487</v>
      </c>
      <c r="G10" t="s">
        <v>488</v>
      </c>
      <c r="H10" t="s">
        <v>489</v>
      </c>
      <c r="I10" s="9">
        <v>109</v>
      </c>
      <c r="J10" s="9" t="s">
        <v>516</v>
      </c>
      <c r="K10" s="9" t="s">
        <v>517</v>
      </c>
      <c r="L10" s="7">
        <v>0</v>
      </c>
      <c r="M10">
        <v>22.6876</v>
      </c>
      <c r="N10">
        <v>181.50120000000001</v>
      </c>
      <c r="O10">
        <v>1815.01</v>
      </c>
      <c r="P10" s="8">
        <v>47190.3</v>
      </c>
      <c r="Q10" t="s">
        <v>495</v>
      </c>
      <c r="R10" t="s">
        <v>522</v>
      </c>
    </row>
    <row r="11" spans="1:18" ht="14.45" hidden="1" x14ac:dyDescent="0.3">
      <c r="A11" t="s">
        <v>46</v>
      </c>
      <c r="B11" t="s">
        <v>47</v>
      </c>
      <c r="E11" s="6">
        <v>41818</v>
      </c>
      <c r="F11" t="s">
        <v>487</v>
      </c>
      <c r="G11" t="s">
        <v>488</v>
      </c>
      <c r="H11" t="s">
        <v>489</v>
      </c>
      <c r="I11" s="9">
        <v>109</v>
      </c>
      <c r="J11" s="9" t="s">
        <v>516</v>
      </c>
      <c r="K11" s="9" t="s">
        <v>517</v>
      </c>
      <c r="L11" s="7">
        <v>2</v>
      </c>
      <c r="M11">
        <v>34.031799999999997</v>
      </c>
      <c r="N11">
        <v>272.25369999999998</v>
      </c>
      <c r="O11">
        <v>2722.54</v>
      </c>
      <c r="P11" s="8">
        <v>70785.960000000006</v>
      </c>
    </row>
    <row r="12" spans="1:18" ht="14.45" x14ac:dyDescent="0.3">
      <c r="A12" t="s">
        <v>48</v>
      </c>
      <c r="B12" t="s">
        <v>49</v>
      </c>
      <c r="E12" s="6">
        <v>41818</v>
      </c>
      <c r="F12" t="s">
        <v>487</v>
      </c>
      <c r="G12" t="s">
        <v>488</v>
      </c>
      <c r="H12" t="s">
        <v>489</v>
      </c>
      <c r="I12" s="9">
        <v>110</v>
      </c>
      <c r="J12" s="9" t="s">
        <v>516</v>
      </c>
      <c r="K12" s="9" t="s">
        <v>517</v>
      </c>
      <c r="L12" s="7">
        <v>0</v>
      </c>
      <c r="M12">
        <v>24.956600000000002</v>
      </c>
      <c r="N12">
        <v>199.6532</v>
      </c>
      <c r="O12">
        <v>1996.53</v>
      </c>
      <c r="P12" s="8">
        <v>51909.84</v>
      </c>
      <c r="Q12" t="s">
        <v>496</v>
      </c>
      <c r="R12" t="s">
        <v>523</v>
      </c>
    </row>
    <row r="13" spans="1:18" ht="14.45" hidden="1" x14ac:dyDescent="0.3">
      <c r="A13" t="s">
        <v>50</v>
      </c>
      <c r="B13" t="s">
        <v>51</v>
      </c>
      <c r="E13" s="6">
        <v>41818</v>
      </c>
      <c r="F13" t="s">
        <v>487</v>
      </c>
      <c r="G13" t="s">
        <v>488</v>
      </c>
      <c r="H13" t="s">
        <v>489</v>
      </c>
      <c r="I13" s="9">
        <v>110</v>
      </c>
      <c r="J13" s="9" t="s">
        <v>516</v>
      </c>
      <c r="K13" s="9" t="s">
        <v>517</v>
      </c>
      <c r="L13" s="7">
        <v>2</v>
      </c>
      <c r="M13">
        <v>37.435000000000002</v>
      </c>
      <c r="N13">
        <v>299.47980000000001</v>
      </c>
      <c r="O13">
        <v>2994.8</v>
      </c>
      <c r="P13" s="8">
        <v>77864.759999999995</v>
      </c>
    </row>
    <row r="14" spans="1:18" ht="14.45" x14ac:dyDescent="0.3">
      <c r="A14" t="s">
        <v>52</v>
      </c>
      <c r="B14" t="s">
        <v>53</v>
      </c>
      <c r="E14" s="6">
        <v>41818</v>
      </c>
      <c r="F14" t="s">
        <v>487</v>
      </c>
      <c r="G14" t="s">
        <v>488</v>
      </c>
      <c r="H14" t="s">
        <v>489</v>
      </c>
      <c r="I14" s="9">
        <v>111</v>
      </c>
      <c r="J14" s="9" t="s">
        <v>516</v>
      </c>
      <c r="K14" s="9" t="s">
        <v>517</v>
      </c>
      <c r="L14" s="7">
        <v>0</v>
      </c>
      <c r="M14">
        <v>27.701899999999998</v>
      </c>
      <c r="N14">
        <v>221.6146</v>
      </c>
      <c r="O14">
        <v>2216.15</v>
      </c>
      <c r="P14" s="8">
        <v>57619.8</v>
      </c>
      <c r="Q14" t="s">
        <v>497</v>
      </c>
      <c r="R14" t="s">
        <v>524</v>
      </c>
    </row>
    <row r="15" spans="1:18" ht="14.45" hidden="1" x14ac:dyDescent="0.3">
      <c r="A15" t="s">
        <v>54</v>
      </c>
      <c r="B15" t="s">
        <v>55</v>
      </c>
      <c r="E15" s="6">
        <v>41818</v>
      </c>
      <c r="F15" t="s">
        <v>487</v>
      </c>
      <c r="G15" t="s">
        <v>488</v>
      </c>
      <c r="H15" t="s">
        <v>489</v>
      </c>
      <c r="I15" s="9">
        <v>111</v>
      </c>
      <c r="J15" s="9" t="s">
        <v>516</v>
      </c>
      <c r="K15" s="9" t="s">
        <v>517</v>
      </c>
      <c r="L15" s="7">
        <v>2</v>
      </c>
      <c r="M15">
        <v>41.552799999999998</v>
      </c>
      <c r="N15">
        <v>332.42189999999999</v>
      </c>
      <c r="O15">
        <v>3324.22</v>
      </c>
      <c r="P15" s="8">
        <v>86429.7</v>
      </c>
    </row>
    <row r="16" spans="1:18" ht="14.45" x14ac:dyDescent="0.3">
      <c r="A16" t="s">
        <v>56</v>
      </c>
      <c r="B16" t="s">
        <v>57</v>
      </c>
      <c r="E16" s="6">
        <v>41818</v>
      </c>
      <c r="F16" t="s">
        <v>487</v>
      </c>
      <c r="G16" t="s">
        <v>488</v>
      </c>
      <c r="H16" t="s">
        <v>489</v>
      </c>
      <c r="I16" s="9">
        <v>112</v>
      </c>
      <c r="J16" s="9" t="s">
        <v>516</v>
      </c>
      <c r="K16" s="9" t="s">
        <v>517</v>
      </c>
      <c r="L16" s="7">
        <v>0</v>
      </c>
      <c r="M16">
        <v>31.0261</v>
      </c>
      <c r="N16">
        <v>248.20920000000001</v>
      </c>
      <c r="O16">
        <v>2482.09</v>
      </c>
      <c r="P16" s="8">
        <v>64534.38</v>
      </c>
      <c r="Q16" t="s">
        <v>498</v>
      </c>
      <c r="R16" t="s">
        <v>525</v>
      </c>
    </row>
    <row r="17" spans="1:18" ht="14.45" hidden="1" x14ac:dyDescent="0.3">
      <c r="A17" t="s">
        <v>58</v>
      </c>
      <c r="B17" t="s">
        <v>59</v>
      </c>
      <c r="E17" s="6">
        <v>41818</v>
      </c>
      <c r="F17" t="s">
        <v>487</v>
      </c>
      <c r="G17" t="s">
        <v>488</v>
      </c>
      <c r="H17" t="s">
        <v>489</v>
      </c>
      <c r="I17" s="9">
        <v>112</v>
      </c>
      <c r="J17" s="9" t="s">
        <v>516</v>
      </c>
      <c r="K17" s="9" t="s">
        <v>517</v>
      </c>
      <c r="L17" s="7">
        <v>2</v>
      </c>
      <c r="M17">
        <v>46.539000000000001</v>
      </c>
      <c r="N17">
        <v>372.31180000000001</v>
      </c>
      <c r="O17">
        <v>3723.12</v>
      </c>
      <c r="P17" s="8">
        <v>96801.06</v>
      </c>
    </row>
    <row r="18" spans="1:18" ht="14.45" x14ac:dyDescent="0.3">
      <c r="A18" t="s">
        <v>60</v>
      </c>
      <c r="B18" t="s">
        <v>61</v>
      </c>
      <c r="E18" s="6">
        <v>41818</v>
      </c>
      <c r="F18" t="s">
        <v>487</v>
      </c>
      <c r="G18" t="s">
        <v>488</v>
      </c>
      <c r="H18" t="s">
        <v>489</v>
      </c>
      <c r="I18" s="9">
        <v>113</v>
      </c>
      <c r="J18" s="9" t="s">
        <v>516</v>
      </c>
      <c r="K18" s="9" t="s">
        <v>517</v>
      </c>
      <c r="L18" s="7">
        <v>0</v>
      </c>
      <c r="M18">
        <v>35.0595</v>
      </c>
      <c r="N18">
        <v>280.47649999999999</v>
      </c>
      <c r="O18">
        <v>2804.76</v>
      </c>
      <c r="P18" s="8">
        <v>72923.88</v>
      </c>
      <c r="Q18" t="s">
        <v>499</v>
      </c>
      <c r="R18" t="s">
        <v>526</v>
      </c>
    </row>
    <row r="19" spans="1:18" ht="14.45" hidden="1" x14ac:dyDescent="0.3">
      <c r="A19" t="s">
        <v>62</v>
      </c>
      <c r="B19" t="s">
        <v>63</v>
      </c>
      <c r="E19" s="6">
        <v>41818</v>
      </c>
      <c r="F19" t="s">
        <v>487</v>
      </c>
      <c r="G19" t="s">
        <v>488</v>
      </c>
      <c r="H19" t="s">
        <v>489</v>
      </c>
      <c r="I19" s="9">
        <v>113</v>
      </c>
      <c r="J19" s="9" t="s">
        <v>516</v>
      </c>
      <c r="K19" s="9" t="s">
        <v>517</v>
      </c>
      <c r="L19" s="7">
        <v>2</v>
      </c>
      <c r="M19">
        <v>52.588900000000002</v>
      </c>
      <c r="N19">
        <v>420.71080000000001</v>
      </c>
      <c r="O19">
        <v>4207.1099999999997</v>
      </c>
      <c r="P19" s="8">
        <v>109384.8</v>
      </c>
    </row>
    <row r="20" spans="1:18" ht="14.45" x14ac:dyDescent="0.3">
      <c r="A20" t="s">
        <v>64</v>
      </c>
      <c r="B20" t="s">
        <v>65</v>
      </c>
      <c r="E20" s="6">
        <v>41818</v>
      </c>
      <c r="F20" t="s">
        <v>487</v>
      </c>
      <c r="G20" t="s">
        <v>488</v>
      </c>
      <c r="H20" t="s">
        <v>489</v>
      </c>
      <c r="I20" s="9">
        <v>114</v>
      </c>
      <c r="J20" s="9" t="s">
        <v>516</v>
      </c>
      <c r="K20" s="9" t="s">
        <v>517</v>
      </c>
      <c r="L20" s="7">
        <v>0</v>
      </c>
      <c r="M20">
        <v>39.6173</v>
      </c>
      <c r="N20">
        <v>316.9375</v>
      </c>
      <c r="O20">
        <v>3169.38</v>
      </c>
      <c r="P20" s="8">
        <v>82403.759999999995</v>
      </c>
      <c r="Q20" t="s">
        <v>500</v>
      </c>
      <c r="R20" t="s">
        <v>527</v>
      </c>
    </row>
    <row r="21" spans="1:18" ht="14.45" hidden="1" x14ac:dyDescent="0.3">
      <c r="A21" t="s">
        <v>66</v>
      </c>
      <c r="B21" t="s">
        <v>67</v>
      </c>
      <c r="E21" s="6">
        <v>41818</v>
      </c>
      <c r="F21" t="s">
        <v>487</v>
      </c>
      <c r="G21" t="s">
        <v>488</v>
      </c>
      <c r="H21" t="s">
        <v>489</v>
      </c>
      <c r="I21" s="9">
        <v>114</v>
      </c>
      <c r="J21" s="9" t="s">
        <v>516</v>
      </c>
      <c r="K21" s="9" t="s">
        <v>517</v>
      </c>
      <c r="L21" s="7">
        <v>2</v>
      </c>
      <c r="M21">
        <v>59.425800000000002</v>
      </c>
      <c r="N21">
        <v>475.40629999999999</v>
      </c>
      <c r="O21">
        <v>4754.0600000000004</v>
      </c>
      <c r="P21" s="8">
        <v>123605.64</v>
      </c>
    </row>
    <row r="22" spans="1:18" ht="14.45" x14ac:dyDescent="0.3">
      <c r="A22" t="s">
        <v>68</v>
      </c>
      <c r="B22" t="s">
        <v>69</v>
      </c>
      <c r="E22" s="6">
        <v>41818</v>
      </c>
      <c r="F22" t="s">
        <v>487</v>
      </c>
      <c r="G22" t="s">
        <v>488</v>
      </c>
      <c r="H22" t="s">
        <v>489</v>
      </c>
      <c r="I22" s="9">
        <v>115</v>
      </c>
      <c r="J22" s="9" t="s">
        <v>516</v>
      </c>
      <c r="K22" s="9" t="s">
        <v>517</v>
      </c>
      <c r="L22" s="7">
        <v>0</v>
      </c>
      <c r="M22">
        <v>44.767299999999999</v>
      </c>
      <c r="N22">
        <v>358.1377</v>
      </c>
      <c r="O22">
        <v>3581.38</v>
      </c>
      <c r="P22" s="8">
        <v>93115.8</v>
      </c>
      <c r="Q22" t="s">
        <v>501</v>
      </c>
      <c r="R22" t="s">
        <v>528</v>
      </c>
    </row>
    <row r="23" spans="1:18" ht="14.45" hidden="1" x14ac:dyDescent="0.3">
      <c r="A23" t="s">
        <v>70</v>
      </c>
      <c r="B23" t="s">
        <v>71</v>
      </c>
      <c r="E23" s="6">
        <v>41818</v>
      </c>
      <c r="F23" t="s">
        <v>487</v>
      </c>
      <c r="G23" t="s">
        <v>488</v>
      </c>
      <c r="H23" t="s">
        <v>489</v>
      </c>
      <c r="I23" s="9">
        <v>115</v>
      </c>
      <c r="J23" s="9" t="s">
        <v>516</v>
      </c>
      <c r="K23" s="9" t="s">
        <v>517</v>
      </c>
      <c r="L23" s="7">
        <v>2</v>
      </c>
      <c r="M23">
        <v>67.150899999999993</v>
      </c>
      <c r="N23">
        <v>537.20650000000001</v>
      </c>
      <c r="O23">
        <v>5372.07</v>
      </c>
      <c r="P23" s="8">
        <v>139673.70000000001</v>
      </c>
    </row>
    <row r="24" spans="1:18" ht="14.45" x14ac:dyDescent="0.3">
      <c r="A24" t="s">
        <v>72</v>
      </c>
      <c r="B24" t="s">
        <v>73</v>
      </c>
      <c r="E24" s="6">
        <v>41818</v>
      </c>
      <c r="F24" t="s">
        <v>487</v>
      </c>
      <c r="G24" t="s">
        <v>488</v>
      </c>
      <c r="H24" t="s">
        <v>489</v>
      </c>
      <c r="I24" s="9">
        <v>203</v>
      </c>
      <c r="J24" s="9" t="s">
        <v>516</v>
      </c>
      <c r="K24" s="9" t="s">
        <v>517</v>
      </c>
      <c r="L24" s="7">
        <v>0</v>
      </c>
      <c r="M24">
        <v>10.376099999999999</v>
      </c>
      <c r="N24">
        <v>83.009</v>
      </c>
      <c r="O24">
        <v>830.09</v>
      </c>
      <c r="P24" s="8">
        <v>21582.34</v>
      </c>
      <c r="Q24" t="s">
        <v>502</v>
      </c>
      <c r="R24" t="s">
        <v>529</v>
      </c>
    </row>
    <row r="25" spans="1:18" ht="14.45" hidden="1" x14ac:dyDescent="0.3">
      <c r="A25" t="s">
        <v>74</v>
      </c>
      <c r="B25" t="s">
        <v>75</v>
      </c>
      <c r="E25" s="6">
        <v>41818</v>
      </c>
      <c r="F25" t="s">
        <v>487</v>
      </c>
      <c r="G25" t="s">
        <v>488</v>
      </c>
      <c r="H25" t="s">
        <v>489</v>
      </c>
      <c r="I25" s="9">
        <v>203</v>
      </c>
      <c r="J25" s="9" t="s">
        <v>516</v>
      </c>
      <c r="K25" s="9" t="s">
        <v>517</v>
      </c>
      <c r="L25" s="7">
        <v>2</v>
      </c>
      <c r="M25">
        <v>15.045500000000001</v>
      </c>
      <c r="N25">
        <v>120.364</v>
      </c>
      <c r="O25">
        <v>1203.6400000000001</v>
      </c>
      <c r="P25" s="8">
        <v>31294.639999999999</v>
      </c>
    </row>
    <row r="26" spans="1:18" ht="14.45" x14ac:dyDescent="0.3">
      <c r="A26" t="s">
        <v>76</v>
      </c>
      <c r="B26" t="s">
        <v>77</v>
      </c>
      <c r="E26" s="6">
        <v>41818</v>
      </c>
      <c r="F26" t="s">
        <v>487</v>
      </c>
      <c r="G26" t="s">
        <v>488</v>
      </c>
      <c r="H26" t="s">
        <v>489</v>
      </c>
      <c r="I26" s="9">
        <v>204</v>
      </c>
      <c r="J26" s="9" t="s">
        <v>516</v>
      </c>
      <c r="K26" s="9" t="s">
        <v>517</v>
      </c>
      <c r="L26" s="7">
        <v>0</v>
      </c>
      <c r="M26">
        <v>10.998900000000001</v>
      </c>
      <c r="N26">
        <v>87.991</v>
      </c>
      <c r="O26">
        <v>879.91</v>
      </c>
      <c r="P26" s="8">
        <v>22877.66</v>
      </c>
      <c r="Q26" t="s">
        <v>503</v>
      </c>
      <c r="R26" t="s">
        <v>530</v>
      </c>
    </row>
    <row r="27" spans="1:18" ht="14.45" hidden="1" x14ac:dyDescent="0.3">
      <c r="A27" t="s">
        <v>78</v>
      </c>
      <c r="B27" t="s">
        <v>79</v>
      </c>
      <c r="E27" s="6">
        <v>41818</v>
      </c>
      <c r="F27" t="s">
        <v>487</v>
      </c>
      <c r="G27" t="s">
        <v>488</v>
      </c>
      <c r="H27" t="s">
        <v>489</v>
      </c>
      <c r="I27" s="9">
        <v>204</v>
      </c>
      <c r="J27" s="9" t="s">
        <v>516</v>
      </c>
      <c r="K27" s="9" t="s">
        <v>517</v>
      </c>
      <c r="L27" s="7">
        <v>2</v>
      </c>
      <c r="M27">
        <v>15.947800000000001</v>
      </c>
      <c r="N27">
        <v>127.58199999999999</v>
      </c>
      <c r="O27">
        <v>1275.82</v>
      </c>
      <c r="P27" s="8">
        <v>33171.32</v>
      </c>
    </row>
    <row r="28" spans="1:18" ht="14.45" x14ac:dyDescent="0.3">
      <c r="A28" t="s">
        <v>80</v>
      </c>
      <c r="B28" t="s">
        <v>81</v>
      </c>
      <c r="E28" s="6">
        <v>41818</v>
      </c>
      <c r="F28" t="s">
        <v>487</v>
      </c>
      <c r="G28" t="s">
        <v>488</v>
      </c>
      <c r="H28" t="s">
        <v>489</v>
      </c>
      <c r="I28" s="9">
        <v>205</v>
      </c>
      <c r="J28" s="9" t="s">
        <v>516</v>
      </c>
      <c r="K28" s="9" t="s">
        <v>517</v>
      </c>
      <c r="L28" s="7">
        <v>0</v>
      </c>
      <c r="M28">
        <v>11.6585</v>
      </c>
      <c r="N28">
        <v>93.268000000000001</v>
      </c>
      <c r="O28">
        <v>932.68</v>
      </c>
      <c r="P28" s="8">
        <v>24249.68</v>
      </c>
      <c r="Q28" t="s">
        <v>504</v>
      </c>
      <c r="R28" t="s">
        <v>531</v>
      </c>
    </row>
    <row r="29" spans="1:18" ht="14.45" hidden="1" x14ac:dyDescent="0.3">
      <c r="A29" t="s">
        <v>82</v>
      </c>
      <c r="B29" t="s">
        <v>83</v>
      </c>
      <c r="E29" s="6">
        <v>41818</v>
      </c>
      <c r="F29" t="s">
        <v>487</v>
      </c>
      <c r="G29" t="s">
        <v>488</v>
      </c>
      <c r="H29" t="s">
        <v>489</v>
      </c>
      <c r="I29" s="9">
        <v>205</v>
      </c>
      <c r="J29" s="9" t="s">
        <v>516</v>
      </c>
      <c r="K29" s="9" t="s">
        <v>517</v>
      </c>
      <c r="L29" s="7">
        <v>2</v>
      </c>
      <c r="M29">
        <v>16.905100000000001</v>
      </c>
      <c r="N29">
        <v>135.24100000000001</v>
      </c>
      <c r="O29">
        <v>1352.41</v>
      </c>
      <c r="P29" s="8">
        <v>35162.660000000003</v>
      </c>
    </row>
    <row r="30" spans="1:18" ht="14.45" x14ac:dyDescent="0.3">
      <c r="A30" t="s">
        <v>84</v>
      </c>
      <c r="B30" t="s">
        <v>85</v>
      </c>
      <c r="E30" s="6">
        <v>41818</v>
      </c>
      <c r="F30" t="s">
        <v>487</v>
      </c>
      <c r="G30" t="s">
        <v>488</v>
      </c>
      <c r="H30" t="s">
        <v>489</v>
      </c>
      <c r="I30" s="9">
        <v>206</v>
      </c>
      <c r="J30" s="9" t="s">
        <v>516</v>
      </c>
      <c r="K30" s="9" t="s">
        <v>517</v>
      </c>
      <c r="L30" s="7">
        <v>0</v>
      </c>
      <c r="M30">
        <v>12.474500000000001</v>
      </c>
      <c r="N30">
        <v>99.796000000000006</v>
      </c>
      <c r="O30">
        <v>997.96</v>
      </c>
      <c r="P30" s="8">
        <v>25946.959999999999</v>
      </c>
      <c r="Q30" t="s">
        <v>505</v>
      </c>
      <c r="R30" t="s">
        <v>532</v>
      </c>
    </row>
    <row r="31" spans="1:18" ht="14.45" hidden="1" x14ac:dyDescent="0.3">
      <c r="A31" t="s">
        <v>86</v>
      </c>
      <c r="B31" t="s">
        <v>87</v>
      </c>
      <c r="E31" s="6">
        <v>41818</v>
      </c>
      <c r="F31" t="s">
        <v>487</v>
      </c>
      <c r="G31" t="s">
        <v>488</v>
      </c>
      <c r="H31" t="s">
        <v>489</v>
      </c>
      <c r="I31" s="9">
        <v>206</v>
      </c>
      <c r="J31" s="9" t="s">
        <v>516</v>
      </c>
      <c r="K31" s="9" t="s">
        <v>517</v>
      </c>
      <c r="L31" s="7">
        <v>2</v>
      </c>
      <c r="M31">
        <v>18.0884</v>
      </c>
      <c r="N31">
        <v>144.70699999999999</v>
      </c>
      <c r="O31">
        <v>1447.07</v>
      </c>
      <c r="P31" s="8">
        <v>37623.82</v>
      </c>
    </row>
    <row r="32" spans="1:18" ht="14.45" x14ac:dyDescent="0.3">
      <c r="A32" t="s">
        <v>88</v>
      </c>
      <c r="B32" t="s">
        <v>89</v>
      </c>
      <c r="E32" s="6">
        <v>41818</v>
      </c>
      <c r="F32" t="s">
        <v>487</v>
      </c>
      <c r="G32" t="s">
        <v>488</v>
      </c>
      <c r="H32" t="s">
        <v>489</v>
      </c>
      <c r="I32" s="9">
        <v>207</v>
      </c>
      <c r="J32" s="9" t="s">
        <v>516</v>
      </c>
      <c r="K32" s="9" t="s">
        <v>517</v>
      </c>
      <c r="L32" s="7">
        <v>0</v>
      </c>
      <c r="M32">
        <v>13.347799999999999</v>
      </c>
      <c r="N32">
        <v>106.782</v>
      </c>
      <c r="O32">
        <v>1067.82</v>
      </c>
      <c r="P32" s="8">
        <v>27763.32</v>
      </c>
      <c r="Q32" t="s">
        <v>506</v>
      </c>
      <c r="R32" t="s">
        <v>533</v>
      </c>
    </row>
    <row r="33" spans="1:18" ht="14.45" hidden="1" x14ac:dyDescent="0.3">
      <c r="A33" t="s">
        <v>90</v>
      </c>
      <c r="B33" t="s">
        <v>91</v>
      </c>
      <c r="E33" s="6">
        <v>41818</v>
      </c>
      <c r="F33" t="s">
        <v>487</v>
      </c>
      <c r="G33" t="s">
        <v>488</v>
      </c>
      <c r="H33" t="s">
        <v>489</v>
      </c>
      <c r="I33" s="9">
        <v>207</v>
      </c>
      <c r="J33" s="9" t="s">
        <v>516</v>
      </c>
      <c r="K33" s="9" t="s">
        <v>517</v>
      </c>
      <c r="L33" s="7">
        <v>2</v>
      </c>
      <c r="M33">
        <v>19.354500000000002</v>
      </c>
      <c r="N33">
        <v>154.83600000000001</v>
      </c>
      <c r="O33">
        <v>1548.36</v>
      </c>
      <c r="P33" s="8">
        <v>40257.360000000001</v>
      </c>
    </row>
    <row r="34" spans="1:18" ht="14.45" x14ac:dyDescent="0.3">
      <c r="A34" t="s">
        <v>92</v>
      </c>
      <c r="B34" t="s">
        <v>93</v>
      </c>
      <c r="E34" s="6">
        <v>41818</v>
      </c>
      <c r="F34" t="s">
        <v>487</v>
      </c>
      <c r="G34" t="s">
        <v>488</v>
      </c>
      <c r="H34" t="s">
        <v>489</v>
      </c>
      <c r="I34" s="9">
        <v>208</v>
      </c>
      <c r="J34" s="9" t="s">
        <v>516</v>
      </c>
      <c r="K34" s="9" t="s">
        <v>517</v>
      </c>
      <c r="L34" s="7">
        <v>0</v>
      </c>
      <c r="M34">
        <v>14.282</v>
      </c>
      <c r="N34">
        <v>114.256</v>
      </c>
      <c r="O34">
        <v>1142.56</v>
      </c>
      <c r="P34" s="8">
        <v>29706.560000000001</v>
      </c>
      <c r="Q34" t="s">
        <v>507</v>
      </c>
      <c r="R34" t="s">
        <v>534</v>
      </c>
    </row>
    <row r="35" spans="1:18" ht="14.45" hidden="1" x14ac:dyDescent="0.3">
      <c r="A35" t="s">
        <v>94</v>
      </c>
      <c r="B35" t="s">
        <v>77</v>
      </c>
      <c r="E35" s="6">
        <v>41818</v>
      </c>
      <c r="F35" t="s">
        <v>487</v>
      </c>
      <c r="G35" t="s">
        <v>488</v>
      </c>
      <c r="H35" t="s">
        <v>489</v>
      </c>
      <c r="I35" s="9">
        <v>208</v>
      </c>
      <c r="J35" s="9" t="s">
        <v>516</v>
      </c>
      <c r="K35" s="9" t="s">
        <v>517</v>
      </c>
      <c r="L35" s="7">
        <v>2</v>
      </c>
      <c r="M35">
        <v>20.709099999999999</v>
      </c>
      <c r="N35">
        <v>165.673</v>
      </c>
      <c r="O35">
        <v>1656.73</v>
      </c>
      <c r="P35" s="8">
        <v>43074.98</v>
      </c>
    </row>
    <row r="36" spans="1:18" ht="14.45" x14ac:dyDescent="0.3">
      <c r="A36" t="s">
        <v>95</v>
      </c>
      <c r="B36" t="s">
        <v>96</v>
      </c>
      <c r="E36" s="6">
        <v>41818</v>
      </c>
      <c r="F36" t="s">
        <v>487</v>
      </c>
      <c r="G36" t="s">
        <v>488</v>
      </c>
      <c r="H36" t="s">
        <v>489</v>
      </c>
      <c r="I36" s="9">
        <v>209</v>
      </c>
      <c r="J36" s="9" t="s">
        <v>516</v>
      </c>
      <c r="K36" s="9" t="s">
        <v>517</v>
      </c>
      <c r="L36" s="7">
        <v>0</v>
      </c>
      <c r="M36">
        <v>15.2819</v>
      </c>
      <c r="N36">
        <v>122.255</v>
      </c>
      <c r="O36">
        <v>1222.55</v>
      </c>
      <c r="P36" s="8">
        <v>31786.3</v>
      </c>
      <c r="Q36" t="s">
        <v>508</v>
      </c>
      <c r="R36" t="s">
        <v>535</v>
      </c>
    </row>
    <row r="37" spans="1:18" ht="14.45" hidden="1" x14ac:dyDescent="0.3">
      <c r="A37" t="s">
        <v>97</v>
      </c>
      <c r="B37" t="s">
        <v>98</v>
      </c>
      <c r="E37" s="6">
        <v>41818</v>
      </c>
      <c r="F37" t="s">
        <v>487</v>
      </c>
      <c r="G37" t="s">
        <v>488</v>
      </c>
      <c r="H37" t="s">
        <v>489</v>
      </c>
      <c r="I37" s="9">
        <v>209</v>
      </c>
      <c r="J37" s="9" t="s">
        <v>516</v>
      </c>
      <c r="K37" s="9" t="s">
        <v>517</v>
      </c>
      <c r="L37" s="7">
        <v>2</v>
      </c>
      <c r="M37">
        <v>22.159099999999999</v>
      </c>
      <c r="N37">
        <v>177.273</v>
      </c>
      <c r="O37">
        <v>1772.73</v>
      </c>
      <c r="P37" s="8">
        <v>46090.98</v>
      </c>
    </row>
    <row r="38" spans="1:18" ht="14.45" x14ac:dyDescent="0.3">
      <c r="A38" t="s">
        <v>99</v>
      </c>
      <c r="B38" t="s">
        <v>100</v>
      </c>
      <c r="E38" s="6">
        <v>41818</v>
      </c>
      <c r="F38" t="s">
        <v>487</v>
      </c>
      <c r="G38" t="s">
        <v>488</v>
      </c>
      <c r="H38" t="s">
        <v>489</v>
      </c>
      <c r="I38" s="9">
        <v>210</v>
      </c>
      <c r="J38" s="9" t="s">
        <v>516</v>
      </c>
      <c r="K38" s="9" t="s">
        <v>517</v>
      </c>
      <c r="L38" s="7">
        <v>0</v>
      </c>
      <c r="M38">
        <v>16.351800000000001</v>
      </c>
      <c r="N38">
        <v>130.81399999999999</v>
      </c>
      <c r="O38">
        <v>1308.1400000000001</v>
      </c>
      <c r="P38" s="8">
        <v>34011.64</v>
      </c>
      <c r="Q38" t="s">
        <v>509</v>
      </c>
      <c r="R38" t="s">
        <v>536</v>
      </c>
    </row>
    <row r="39" spans="1:18" ht="14.45" hidden="1" x14ac:dyDescent="0.3">
      <c r="A39" t="s">
        <v>101</v>
      </c>
      <c r="B39" t="s">
        <v>102</v>
      </c>
      <c r="E39" s="6">
        <v>41818</v>
      </c>
      <c r="F39" t="s">
        <v>487</v>
      </c>
      <c r="G39" t="s">
        <v>488</v>
      </c>
      <c r="H39" t="s">
        <v>489</v>
      </c>
      <c r="I39" s="9">
        <v>210</v>
      </c>
      <c r="J39" s="9" t="s">
        <v>516</v>
      </c>
      <c r="K39" s="9" t="s">
        <v>517</v>
      </c>
      <c r="L39" s="7">
        <v>2</v>
      </c>
      <c r="M39">
        <v>23.710100000000001</v>
      </c>
      <c r="N39">
        <v>189.68100000000001</v>
      </c>
      <c r="O39">
        <v>1896.81</v>
      </c>
      <c r="P39" s="8">
        <v>49317.06</v>
      </c>
    </row>
    <row r="40" spans="1:18" ht="14.45" x14ac:dyDescent="0.3">
      <c r="A40" t="s">
        <v>103</v>
      </c>
      <c r="B40" t="s">
        <v>104</v>
      </c>
      <c r="E40" s="6">
        <v>41818</v>
      </c>
      <c r="F40" t="s">
        <v>487</v>
      </c>
      <c r="G40" t="s">
        <v>488</v>
      </c>
      <c r="H40" t="s">
        <v>489</v>
      </c>
      <c r="I40" s="9">
        <v>211</v>
      </c>
      <c r="J40" s="9" t="s">
        <v>516</v>
      </c>
      <c r="K40" s="9" t="s">
        <v>517</v>
      </c>
      <c r="L40" s="7">
        <v>0</v>
      </c>
      <c r="M40">
        <v>17.496500000000001</v>
      </c>
      <c r="N40">
        <v>139.97200000000001</v>
      </c>
      <c r="O40">
        <v>1399.72</v>
      </c>
      <c r="P40" s="8">
        <v>36392.720000000001</v>
      </c>
      <c r="Q40" t="s">
        <v>510</v>
      </c>
      <c r="R40" t="s">
        <v>537</v>
      </c>
    </row>
    <row r="41" spans="1:18" ht="14.45" hidden="1" x14ac:dyDescent="0.3">
      <c r="A41" t="s">
        <v>105</v>
      </c>
      <c r="B41" t="s">
        <v>106</v>
      </c>
      <c r="E41" s="6">
        <v>41818</v>
      </c>
      <c r="F41" t="s">
        <v>487</v>
      </c>
      <c r="G41" t="s">
        <v>488</v>
      </c>
      <c r="H41" t="s">
        <v>489</v>
      </c>
      <c r="I41" s="9">
        <v>211</v>
      </c>
      <c r="J41" s="9" t="s">
        <v>516</v>
      </c>
      <c r="K41" s="9" t="s">
        <v>517</v>
      </c>
      <c r="L41" s="7">
        <v>2</v>
      </c>
      <c r="M41">
        <v>25.369499999999999</v>
      </c>
      <c r="N41">
        <v>202.95599999999999</v>
      </c>
      <c r="O41">
        <v>2029.56</v>
      </c>
      <c r="P41" s="8">
        <v>52768.56</v>
      </c>
    </row>
    <row r="42" spans="1:18" ht="14.45" x14ac:dyDescent="0.3">
      <c r="A42" t="s">
        <v>107</v>
      </c>
      <c r="B42" t="s">
        <v>108</v>
      </c>
      <c r="E42" s="6">
        <v>41818</v>
      </c>
      <c r="F42" t="s">
        <v>487</v>
      </c>
      <c r="G42" t="s">
        <v>488</v>
      </c>
      <c r="H42" t="s">
        <v>489</v>
      </c>
      <c r="I42" s="9">
        <v>212</v>
      </c>
      <c r="J42" s="9" t="s">
        <v>516</v>
      </c>
      <c r="K42" s="9" t="s">
        <v>517</v>
      </c>
      <c r="L42" s="7">
        <v>0</v>
      </c>
      <c r="M42">
        <v>18.896000000000001</v>
      </c>
      <c r="N42">
        <v>151.16800000000001</v>
      </c>
      <c r="O42">
        <v>1511.68</v>
      </c>
      <c r="P42" s="8">
        <v>39303.68</v>
      </c>
      <c r="Q42" t="s">
        <v>511</v>
      </c>
      <c r="R42" t="s">
        <v>538</v>
      </c>
    </row>
    <row r="43" spans="1:18" ht="14.45" hidden="1" x14ac:dyDescent="0.3">
      <c r="A43" t="s">
        <v>109</v>
      </c>
      <c r="B43" t="s">
        <v>110</v>
      </c>
      <c r="E43" s="6">
        <v>41818</v>
      </c>
      <c r="F43" t="s">
        <v>487</v>
      </c>
      <c r="G43" t="s">
        <v>488</v>
      </c>
      <c r="H43" t="s">
        <v>489</v>
      </c>
      <c r="I43" s="9">
        <v>212</v>
      </c>
      <c r="J43" s="9" t="s">
        <v>516</v>
      </c>
      <c r="K43" s="9" t="s">
        <v>517</v>
      </c>
      <c r="L43" s="7">
        <v>2</v>
      </c>
      <c r="M43">
        <v>27.3993</v>
      </c>
      <c r="N43">
        <v>219.19399999999999</v>
      </c>
      <c r="O43">
        <v>2191.94</v>
      </c>
      <c r="P43" s="8">
        <v>56990.44</v>
      </c>
    </row>
    <row r="44" spans="1:18" ht="14.45" x14ac:dyDescent="0.3">
      <c r="A44" t="s">
        <v>111</v>
      </c>
      <c r="B44" t="s">
        <v>112</v>
      </c>
      <c r="E44" s="6">
        <v>41818</v>
      </c>
      <c r="F44" t="s">
        <v>487</v>
      </c>
      <c r="G44" t="s">
        <v>488</v>
      </c>
      <c r="H44" t="s">
        <v>489</v>
      </c>
      <c r="I44" s="9">
        <v>213</v>
      </c>
      <c r="J44" s="9" t="s">
        <v>516</v>
      </c>
      <c r="K44" s="9" t="s">
        <v>517</v>
      </c>
      <c r="L44" s="7">
        <v>0</v>
      </c>
      <c r="M44">
        <v>20.407900000000001</v>
      </c>
      <c r="N44">
        <v>163.26300000000001</v>
      </c>
      <c r="O44">
        <v>1632.63</v>
      </c>
      <c r="P44" s="8">
        <v>42448.38</v>
      </c>
      <c r="Q44" t="s">
        <v>512</v>
      </c>
      <c r="R44" t="s">
        <v>539</v>
      </c>
    </row>
    <row r="45" spans="1:18" ht="14.45" hidden="1" x14ac:dyDescent="0.3">
      <c r="A45" t="s">
        <v>113</v>
      </c>
      <c r="B45" t="s">
        <v>114</v>
      </c>
      <c r="E45" s="6">
        <v>41818</v>
      </c>
      <c r="F45" t="s">
        <v>487</v>
      </c>
      <c r="G45" t="s">
        <v>488</v>
      </c>
      <c r="H45" t="s">
        <v>489</v>
      </c>
      <c r="I45" s="9">
        <v>213</v>
      </c>
      <c r="J45" s="9" t="s">
        <v>516</v>
      </c>
      <c r="K45" s="9" t="s">
        <v>517</v>
      </c>
      <c r="L45" s="7">
        <v>2</v>
      </c>
      <c r="M45">
        <v>29.5913</v>
      </c>
      <c r="N45">
        <v>236.73</v>
      </c>
      <c r="O45">
        <v>2367.3000000000002</v>
      </c>
      <c r="P45" s="8">
        <v>61549.8</v>
      </c>
    </row>
    <row r="46" spans="1:18" x14ac:dyDescent="0.25">
      <c r="A46" t="s">
        <v>115</v>
      </c>
      <c r="B46" t="s">
        <v>116</v>
      </c>
      <c r="E46" s="6">
        <v>41818</v>
      </c>
      <c r="F46" t="s">
        <v>487</v>
      </c>
      <c r="G46" t="s">
        <v>488</v>
      </c>
      <c r="H46" t="s">
        <v>489</v>
      </c>
      <c r="I46" s="9">
        <v>214</v>
      </c>
      <c r="J46" s="9" t="s">
        <v>516</v>
      </c>
      <c r="K46" s="9" t="s">
        <v>517</v>
      </c>
      <c r="L46" s="7">
        <v>0</v>
      </c>
      <c r="M46">
        <v>22.244399999999999</v>
      </c>
      <c r="N46">
        <v>177.95500000000001</v>
      </c>
      <c r="O46">
        <v>1779.55</v>
      </c>
      <c r="P46" s="8">
        <v>46268.3</v>
      </c>
      <c r="Q46" t="s">
        <v>513</v>
      </c>
      <c r="R46" t="s">
        <v>540</v>
      </c>
    </row>
    <row r="47" spans="1:18" ht="14.45" hidden="1" x14ac:dyDescent="0.3">
      <c r="A47" t="s">
        <v>117</v>
      </c>
      <c r="B47" t="s">
        <v>118</v>
      </c>
      <c r="E47" s="6">
        <v>41818</v>
      </c>
      <c r="F47" t="s">
        <v>487</v>
      </c>
      <c r="G47" t="s">
        <v>488</v>
      </c>
      <c r="H47" t="s">
        <v>489</v>
      </c>
      <c r="I47" s="9">
        <v>214</v>
      </c>
      <c r="J47" s="9" t="s">
        <v>516</v>
      </c>
      <c r="K47" s="9" t="s">
        <v>517</v>
      </c>
      <c r="L47" s="7">
        <v>2</v>
      </c>
      <c r="M47">
        <v>32.2545</v>
      </c>
      <c r="N47">
        <v>258.036</v>
      </c>
      <c r="O47">
        <v>2580.36</v>
      </c>
      <c r="P47" s="8">
        <v>67089.36</v>
      </c>
    </row>
    <row r="48" spans="1:18" x14ac:dyDescent="0.25">
      <c r="A48" t="s">
        <v>119</v>
      </c>
      <c r="B48" t="s">
        <v>120</v>
      </c>
      <c r="E48" s="6">
        <v>41818</v>
      </c>
      <c r="F48" t="s">
        <v>487</v>
      </c>
      <c r="G48" t="s">
        <v>488</v>
      </c>
      <c r="H48" t="s">
        <v>489</v>
      </c>
      <c r="I48" s="9">
        <v>215</v>
      </c>
      <c r="J48" s="9" t="s">
        <v>516</v>
      </c>
      <c r="K48" s="9" t="s">
        <v>517</v>
      </c>
      <c r="L48" s="7">
        <v>0</v>
      </c>
      <c r="M48">
        <v>24.468800000000002</v>
      </c>
      <c r="N48">
        <v>195.75</v>
      </c>
      <c r="O48">
        <v>1957.5</v>
      </c>
      <c r="P48" s="8">
        <v>50895</v>
      </c>
      <c r="Q48" t="s">
        <v>514</v>
      </c>
      <c r="R48" t="s">
        <v>541</v>
      </c>
    </row>
    <row r="49" spans="1:18" ht="14.45" hidden="1" x14ac:dyDescent="0.3">
      <c r="A49" t="s">
        <v>121</v>
      </c>
      <c r="B49" t="s">
        <v>122</v>
      </c>
      <c r="E49" s="6">
        <v>41818</v>
      </c>
      <c r="F49" t="s">
        <v>487</v>
      </c>
      <c r="G49" t="s">
        <v>488</v>
      </c>
      <c r="H49" t="s">
        <v>489</v>
      </c>
      <c r="I49" s="9">
        <v>215</v>
      </c>
      <c r="J49" s="9" t="s">
        <v>516</v>
      </c>
      <c r="K49" s="9" t="s">
        <v>517</v>
      </c>
      <c r="L49" s="7">
        <v>2</v>
      </c>
      <c r="M49">
        <v>35.479900000000001</v>
      </c>
      <c r="N49">
        <v>283.839</v>
      </c>
      <c r="O49">
        <v>2838.39</v>
      </c>
      <c r="P49" s="8">
        <v>73798.14</v>
      </c>
    </row>
    <row r="50" spans="1:18" x14ac:dyDescent="0.25">
      <c r="A50" t="s">
        <v>123</v>
      </c>
      <c r="B50" t="s">
        <v>124</v>
      </c>
      <c r="E50" s="6">
        <v>41818</v>
      </c>
      <c r="F50" t="s">
        <v>487</v>
      </c>
      <c r="G50" t="s">
        <v>488</v>
      </c>
      <c r="H50" t="s">
        <v>489</v>
      </c>
      <c r="I50" t="s">
        <v>490</v>
      </c>
      <c r="J50" s="9" t="s">
        <v>516</v>
      </c>
      <c r="K50" s="9" t="s">
        <v>517</v>
      </c>
      <c r="L50" s="7">
        <v>0</v>
      </c>
      <c r="M50">
        <v>20.4255</v>
      </c>
      <c r="N50">
        <v>163.404</v>
      </c>
      <c r="O50">
        <v>1634.04</v>
      </c>
      <c r="P50" s="8">
        <v>42485.04</v>
      </c>
      <c r="Q50" t="s">
        <v>515</v>
      </c>
      <c r="R50" t="s">
        <v>542</v>
      </c>
    </row>
    <row r="51" spans="1:18" ht="14.45" hidden="1" x14ac:dyDescent="0.3">
      <c r="A51" t="s">
        <v>125</v>
      </c>
      <c r="B51" t="s">
        <v>126</v>
      </c>
    </row>
    <row r="52" spans="1:18" ht="14.45" hidden="1" x14ac:dyDescent="0.3">
      <c r="A52" t="s">
        <v>127</v>
      </c>
      <c r="B52" t="s">
        <v>128</v>
      </c>
    </row>
    <row r="53" spans="1:18" ht="14.45" hidden="1" x14ac:dyDescent="0.3">
      <c r="A53" t="s">
        <v>129</v>
      </c>
      <c r="B53" t="s">
        <v>130</v>
      </c>
    </row>
    <row r="54" spans="1:18" ht="14.45" hidden="1" x14ac:dyDescent="0.3">
      <c r="A54" t="s">
        <v>131</v>
      </c>
      <c r="B54" t="s">
        <v>132</v>
      </c>
    </row>
    <row r="55" spans="1:18" ht="14.45" hidden="1" x14ac:dyDescent="0.3">
      <c r="A55" t="s">
        <v>133</v>
      </c>
      <c r="B55" t="s">
        <v>134</v>
      </c>
    </row>
    <row r="56" spans="1:18" ht="14.45" hidden="1" x14ac:dyDescent="0.3">
      <c r="A56" t="s">
        <v>135</v>
      </c>
      <c r="B56" t="s">
        <v>136</v>
      </c>
    </row>
    <row r="57" spans="1:18" ht="14.45" hidden="1" x14ac:dyDescent="0.3">
      <c r="A57" t="s">
        <v>137</v>
      </c>
      <c r="B57" t="s">
        <v>138</v>
      </c>
    </row>
    <row r="58" spans="1:18" ht="14.45" hidden="1" x14ac:dyDescent="0.3">
      <c r="A58" t="s">
        <v>139</v>
      </c>
      <c r="B58" t="s">
        <v>140</v>
      </c>
    </row>
    <row r="59" spans="1:18" ht="14.45" hidden="1" x14ac:dyDescent="0.3">
      <c r="A59" t="s">
        <v>141</v>
      </c>
      <c r="B59" t="s">
        <v>142</v>
      </c>
    </row>
    <row r="60" spans="1:18" ht="14.45" hidden="1" x14ac:dyDescent="0.3">
      <c r="A60" t="s">
        <v>143</v>
      </c>
      <c r="B60" t="s">
        <v>144</v>
      </c>
    </row>
    <row r="61" spans="1:18" ht="14.45" hidden="1" x14ac:dyDescent="0.3">
      <c r="A61" t="s">
        <v>145</v>
      </c>
      <c r="B61" t="s">
        <v>146</v>
      </c>
    </row>
    <row r="62" spans="1:18" ht="14.45" hidden="1" x14ac:dyDescent="0.3">
      <c r="A62" t="s">
        <v>147</v>
      </c>
      <c r="B62" t="s">
        <v>148</v>
      </c>
    </row>
    <row r="63" spans="1:18" ht="14.45" hidden="1" x14ac:dyDescent="0.3">
      <c r="A63" t="s">
        <v>149</v>
      </c>
      <c r="B63" t="s">
        <v>150</v>
      </c>
    </row>
    <row r="64" spans="1:18" ht="14.45" hidden="1" x14ac:dyDescent="0.3">
      <c r="A64" t="s">
        <v>151</v>
      </c>
      <c r="B64" t="s">
        <v>152</v>
      </c>
    </row>
    <row r="65" spans="1:2" ht="14.45" hidden="1" x14ac:dyDescent="0.3">
      <c r="A65" t="s">
        <v>153</v>
      </c>
      <c r="B65" t="s">
        <v>154</v>
      </c>
    </row>
    <row r="66" spans="1:2" ht="14.45" hidden="1" x14ac:dyDescent="0.3">
      <c r="A66" t="s">
        <v>155</v>
      </c>
      <c r="B66" t="s">
        <v>156</v>
      </c>
    </row>
    <row r="67" spans="1:2" ht="14.45" hidden="1" x14ac:dyDescent="0.3">
      <c r="A67" t="s">
        <v>157</v>
      </c>
      <c r="B67" t="s">
        <v>158</v>
      </c>
    </row>
    <row r="68" spans="1:2" ht="14.45" hidden="1" x14ac:dyDescent="0.3">
      <c r="A68" t="s">
        <v>159</v>
      </c>
      <c r="B68" t="s">
        <v>160</v>
      </c>
    </row>
    <row r="69" spans="1:2" ht="14.45" hidden="1" x14ac:dyDescent="0.3">
      <c r="A69" t="s">
        <v>161</v>
      </c>
      <c r="B69" t="s">
        <v>162</v>
      </c>
    </row>
    <row r="70" spans="1:2" ht="14.45" hidden="1" x14ac:dyDescent="0.3">
      <c r="A70" t="s">
        <v>163</v>
      </c>
      <c r="B70" t="s">
        <v>164</v>
      </c>
    </row>
    <row r="71" spans="1:2" ht="14.45" hidden="1" x14ac:dyDescent="0.3">
      <c r="A71" t="s">
        <v>165</v>
      </c>
      <c r="B71" t="s">
        <v>124</v>
      </c>
    </row>
    <row r="72" spans="1:2" ht="14.45" hidden="1" x14ac:dyDescent="0.3">
      <c r="A72" t="s">
        <v>166</v>
      </c>
      <c r="B72" t="s">
        <v>167</v>
      </c>
    </row>
    <row r="73" spans="1:2" ht="14.45" hidden="1" x14ac:dyDescent="0.3">
      <c r="A73" t="s">
        <v>168</v>
      </c>
      <c r="B73" t="s">
        <v>169</v>
      </c>
    </row>
    <row r="74" spans="1:2" ht="14.45" hidden="1" x14ac:dyDescent="0.3">
      <c r="A74" t="s">
        <v>170</v>
      </c>
      <c r="B74" t="s">
        <v>171</v>
      </c>
    </row>
    <row r="75" spans="1:2" ht="14.45" hidden="1" x14ac:dyDescent="0.3">
      <c r="A75" t="s">
        <v>172</v>
      </c>
      <c r="B75" t="s">
        <v>173</v>
      </c>
    </row>
    <row r="76" spans="1:2" ht="14.45" hidden="1" x14ac:dyDescent="0.3">
      <c r="A76" t="s">
        <v>174</v>
      </c>
      <c r="B76" t="s">
        <v>175</v>
      </c>
    </row>
    <row r="77" spans="1:2" ht="14.45" hidden="1" x14ac:dyDescent="0.3">
      <c r="A77" t="s">
        <v>176</v>
      </c>
      <c r="B77" t="s">
        <v>177</v>
      </c>
    </row>
    <row r="78" spans="1:2" ht="14.45" hidden="1" x14ac:dyDescent="0.3">
      <c r="A78" t="s">
        <v>178</v>
      </c>
      <c r="B78" t="s">
        <v>179</v>
      </c>
    </row>
    <row r="79" spans="1:2" ht="14.45" hidden="1" x14ac:dyDescent="0.3">
      <c r="A79" t="s">
        <v>180</v>
      </c>
      <c r="B79" t="s">
        <v>181</v>
      </c>
    </row>
    <row r="80" spans="1:2" ht="14.45" hidden="1" x14ac:dyDescent="0.3">
      <c r="A80" t="s">
        <v>182</v>
      </c>
      <c r="B80" t="s">
        <v>183</v>
      </c>
    </row>
    <row r="81" spans="1:2" ht="14.45" hidden="1" x14ac:dyDescent="0.3">
      <c r="A81" t="s">
        <v>184</v>
      </c>
      <c r="B81" t="s">
        <v>185</v>
      </c>
    </row>
    <row r="82" spans="1:2" ht="14.45" hidden="1" x14ac:dyDescent="0.3">
      <c r="A82" t="s">
        <v>186</v>
      </c>
      <c r="B82" t="s">
        <v>187</v>
      </c>
    </row>
    <row r="83" spans="1:2" ht="14.45" hidden="1" x14ac:dyDescent="0.3">
      <c r="A83" t="s">
        <v>188</v>
      </c>
      <c r="B83" t="s">
        <v>189</v>
      </c>
    </row>
    <row r="84" spans="1:2" ht="14.45" hidden="1" x14ac:dyDescent="0.3">
      <c r="A84" t="s">
        <v>190</v>
      </c>
      <c r="B84" t="s">
        <v>191</v>
      </c>
    </row>
    <row r="85" spans="1:2" ht="14.45" hidden="1" x14ac:dyDescent="0.3">
      <c r="A85" t="s">
        <v>192</v>
      </c>
      <c r="B85" t="s">
        <v>193</v>
      </c>
    </row>
    <row r="86" spans="1:2" ht="14.45" hidden="1" x14ac:dyDescent="0.3">
      <c r="A86" t="s">
        <v>194</v>
      </c>
      <c r="B86" t="s">
        <v>195</v>
      </c>
    </row>
    <row r="87" spans="1:2" ht="14.45" hidden="1" x14ac:dyDescent="0.3">
      <c r="A87" t="s">
        <v>196</v>
      </c>
      <c r="B87" t="s">
        <v>197</v>
      </c>
    </row>
    <row r="88" spans="1:2" ht="14.45" hidden="1" x14ac:dyDescent="0.3">
      <c r="A88" t="s">
        <v>198</v>
      </c>
      <c r="B88" t="s">
        <v>199</v>
      </c>
    </row>
    <row r="89" spans="1:2" ht="14.45" hidden="1" x14ac:dyDescent="0.3">
      <c r="A89" t="s">
        <v>200</v>
      </c>
      <c r="B89" t="s">
        <v>201</v>
      </c>
    </row>
    <row r="90" spans="1:2" ht="14.45" hidden="1" x14ac:dyDescent="0.3">
      <c r="A90" t="s">
        <v>202</v>
      </c>
      <c r="B90" t="s">
        <v>203</v>
      </c>
    </row>
    <row r="91" spans="1:2" ht="14.45" hidden="1" x14ac:dyDescent="0.3">
      <c r="A91" t="s">
        <v>204</v>
      </c>
      <c r="B91" t="s">
        <v>205</v>
      </c>
    </row>
    <row r="92" spans="1:2" ht="14.45" hidden="1" x14ac:dyDescent="0.3">
      <c r="A92" t="s">
        <v>206</v>
      </c>
      <c r="B92" t="s">
        <v>207</v>
      </c>
    </row>
    <row r="93" spans="1:2" ht="14.45" hidden="1" x14ac:dyDescent="0.3">
      <c r="A93" t="s">
        <v>208</v>
      </c>
      <c r="B93" t="s">
        <v>209</v>
      </c>
    </row>
    <row r="94" spans="1:2" ht="14.45" hidden="1" x14ac:dyDescent="0.3">
      <c r="A94" t="s">
        <v>210</v>
      </c>
      <c r="B94" t="s">
        <v>211</v>
      </c>
    </row>
    <row r="95" spans="1:2" ht="14.45" hidden="1" x14ac:dyDescent="0.3">
      <c r="A95" t="s">
        <v>212</v>
      </c>
      <c r="B95" t="s">
        <v>213</v>
      </c>
    </row>
    <row r="96" spans="1:2" ht="14.45" hidden="1" x14ac:dyDescent="0.3">
      <c r="A96" t="s">
        <v>214</v>
      </c>
      <c r="B96" t="s">
        <v>215</v>
      </c>
    </row>
    <row r="97" spans="1:2" ht="14.45" hidden="1" x14ac:dyDescent="0.3">
      <c r="A97" t="s">
        <v>216</v>
      </c>
      <c r="B97" t="s">
        <v>217</v>
      </c>
    </row>
    <row r="98" spans="1:2" ht="14.45" hidden="1" x14ac:dyDescent="0.3">
      <c r="A98" t="s">
        <v>218</v>
      </c>
      <c r="B98" t="s">
        <v>219</v>
      </c>
    </row>
    <row r="99" spans="1:2" ht="14.45" hidden="1" x14ac:dyDescent="0.3">
      <c r="A99" t="s">
        <v>220</v>
      </c>
      <c r="B99" t="s">
        <v>221</v>
      </c>
    </row>
    <row r="100" spans="1:2" ht="14.45" hidden="1" x14ac:dyDescent="0.3">
      <c r="A100" t="s">
        <v>222</v>
      </c>
      <c r="B100" t="s">
        <v>223</v>
      </c>
    </row>
    <row r="101" spans="1:2" ht="14.45" hidden="1" x14ac:dyDescent="0.3">
      <c r="A101" t="s">
        <v>224</v>
      </c>
      <c r="B101" t="s">
        <v>225</v>
      </c>
    </row>
    <row r="102" spans="1:2" ht="14.45" hidden="1" x14ac:dyDescent="0.3">
      <c r="A102" t="s">
        <v>226</v>
      </c>
      <c r="B102" t="s">
        <v>227</v>
      </c>
    </row>
    <row r="103" spans="1:2" ht="14.45" hidden="1" x14ac:dyDescent="0.3">
      <c r="A103" t="s">
        <v>228</v>
      </c>
      <c r="B103" t="s">
        <v>229</v>
      </c>
    </row>
    <row r="104" spans="1:2" ht="14.45" hidden="1" x14ac:dyDescent="0.3">
      <c r="A104" t="s">
        <v>230</v>
      </c>
      <c r="B104" t="s">
        <v>231</v>
      </c>
    </row>
    <row r="105" spans="1:2" ht="14.45" hidden="1" x14ac:dyDescent="0.3">
      <c r="A105" t="s">
        <v>232</v>
      </c>
      <c r="B105" t="s">
        <v>233</v>
      </c>
    </row>
    <row r="106" spans="1:2" ht="14.45" hidden="1" x14ac:dyDescent="0.3">
      <c r="A106" t="s">
        <v>234</v>
      </c>
      <c r="B106" t="s">
        <v>235</v>
      </c>
    </row>
    <row r="107" spans="1:2" ht="14.45" hidden="1" x14ac:dyDescent="0.3">
      <c r="A107" t="s">
        <v>236</v>
      </c>
      <c r="B107" t="s">
        <v>237</v>
      </c>
    </row>
    <row r="108" spans="1:2" ht="14.45" hidden="1" x14ac:dyDescent="0.3">
      <c r="A108" t="s">
        <v>238</v>
      </c>
      <c r="B108" t="s">
        <v>239</v>
      </c>
    </row>
    <row r="109" spans="1:2" ht="14.45" hidden="1" x14ac:dyDescent="0.3">
      <c r="A109" t="s">
        <v>240</v>
      </c>
      <c r="B109" t="s">
        <v>241</v>
      </c>
    </row>
    <row r="110" spans="1:2" ht="14.45" hidden="1" x14ac:dyDescent="0.3">
      <c r="A110" t="s">
        <v>242</v>
      </c>
      <c r="B110" t="s">
        <v>243</v>
      </c>
    </row>
    <row r="111" spans="1:2" ht="14.45" hidden="1" x14ac:dyDescent="0.3">
      <c r="A111" t="s">
        <v>244</v>
      </c>
      <c r="B111" t="s">
        <v>245</v>
      </c>
    </row>
    <row r="112" spans="1:2" ht="14.45" hidden="1" x14ac:dyDescent="0.3">
      <c r="A112" t="s">
        <v>246</v>
      </c>
      <c r="B112" t="s">
        <v>247</v>
      </c>
    </row>
    <row r="113" spans="1:2" ht="14.45" hidden="1" x14ac:dyDescent="0.3">
      <c r="A113" t="s">
        <v>248</v>
      </c>
      <c r="B113" t="s">
        <v>249</v>
      </c>
    </row>
    <row r="114" spans="1:2" ht="14.45" hidden="1" x14ac:dyDescent="0.3">
      <c r="A114" t="s">
        <v>250</v>
      </c>
      <c r="B114" t="s">
        <v>251</v>
      </c>
    </row>
    <row r="115" spans="1:2" ht="14.45" hidden="1" x14ac:dyDescent="0.3">
      <c r="A115" t="s">
        <v>252</v>
      </c>
      <c r="B115" t="s">
        <v>253</v>
      </c>
    </row>
    <row r="116" spans="1:2" ht="14.45" hidden="1" x14ac:dyDescent="0.3">
      <c r="A116" t="s">
        <v>254</v>
      </c>
      <c r="B116" t="s">
        <v>255</v>
      </c>
    </row>
    <row r="117" spans="1:2" ht="14.45" hidden="1" x14ac:dyDescent="0.3">
      <c r="A117" t="s">
        <v>256</v>
      </c>
      <c r="B117" t="s">
        <v>257</v>
      </c>
    </row>
    <row r="118" spans="1:2" ht="14.45" hidden="1" x14ac:dyDescent="0.3">
      <c r="A118" t="s">
        <v>258</v>
      </c>
      <c r="B118" t="s">
        <v>259</v>
      </c>
    </row>
    <row r="119" spans="1:2" ht="14.45" hidden="1" x14ac:dyDescent="0.3">
      <c r="A119" t="s">
        <v>260</v>
      </c>
      <c r="B119" t="s">
        <v>261</v>
      </c>
    </row>
    <row r="120" spans="1:2" ht="14.45" hidden="1" x14ac:dyDescent="0.3">
      <c r="A120" t="s">
        <v>262</v>
      </c>
      <c r="B120" t="s">
        <v>263</v>
      </c>
    </row>
    <row r="121" spans="1:2" ht="14.45" hidden="1" x14ac:dyDescent="0.3">
      <c r="A121" t="s">
        <v>264</v>
      </c>
      <c r="B121" t="s">
        <v>265</v>
      </c>
    </row>
    <row r="122" spans="1:2" ht="14.45" hidden="1" x14ac:dyDescent="0.3">
      <c r="A122" t="s">
        <v>266</v>
      </c>
      <c r="B122" t="s">
        <v>267</v>
      </c>
    </row>
    <row r="123" spans="1:2" ht="14.45" hidden="1" x14ac:dyDescent="0.3">
      <c r="A123" t="s">
        <v>268</v>
      </c>
      <c r="B123" t="s">
        <v>269</v>
      </c>
    </row>
    <row r="124" spans="1:2" ht="14.45" hidden="1" x14ac:dyDescent="0.3">
      <c r="A124" t="s">
        <v>270</v>
      </c>
      <c r="B124" t="s">
        <v>271</v>
      </c>
    </row>
    <row r="125" spans="1:2" ht="14.45" hidden="1" x14ac:dyDescent="0.3">
      <c r="A125" t="s">
        <v>272</v>
      </c>
      <c r="B125" t="s">
        <v>273</v>
      </c>
    </row>
    <row r="126" spans="1:2" ht="14.45" hidden="1" x14ac:dyDescent="0.3">
      <c r="A126" t="s">
        <v>274</v>
      </c>
      <c r="B126" t="s">
        <v>275</v>
      </c>
    </row>
    <row r="127" spans="1:2" ht="14.45" hidden="1" x14ac:dyDescent="0.3">
      <c r="A127" t="s">
        <v>276</v>
      </c>
      <c r="B127" t="s">
        <v>277</v>
      </c>
    </row>
    <row r="128" spans="1:2" ht="14.45" hidden="1" x14ac:dyDescent="0.3">
      <c r="A128" t="s">
        <v>278</v>
      </c>
      <c r="B128" t="s">
        <v>279</v>
      </c>
    </row>
    <row r="129" spans="1:2" ht="14.45" hidden="1" x14ac:dyDescent="0.3">
      <c r="A129" t="s">
        <v>280</v>
      </c>
      <c r="B129" t="s">
        <v>281</v>
      </c>
    </row>
    <row r="130" spans="1:2" ht="14.45" hidden="1" x14ac:dyDescent="0.3">
      <c r="A130" t="s">
        <v>282</v>
      </c>
      <c r="B130" t="s">
        <v>283</v>
      </c>
    </row>
    <row r="131" spans="1:2" ht="14.45" hidden="1" x14ac:dyDescent="0.3">
      <c r="A131" t="s">
        <v>284</v>
      </c>
      <c r="B131" t="s">
        <v>279</v>
      </c>
    </row>
    <row r="132" spans="1:2" ht="14.45" hidden="1" x14ac:dyDescent="0.3">
      <c r="A132" t="s">
        <v>285</v>
      </c>
      <c r="B132" t="s">
        <v>286</v>
      </c>
    </row>
    <row r="133" spans="1:2" ht="14.45" hidden="1" x14ac:dyDescent="0.3">
      <c r="A133" t="s">
        <v>287</v>
      </c>
      <c r="B133" t="s">
        <v>288</v>
      </c>
    </row>
    <row r="134" spans="1:2" ht="14.45" hidden="1" x14ac:dyDescent="0.3">
      <c r="A134" t="s">
        <v>289</v>
      </c>
      <c r="B134" t="s">
        <v>290</v>
      </c>
    </row>
    <row r="135" spans="1:2" ht="14.45" hidden="1" x14ac:dyDescent="0.3">
      <c r="A135" t="s">
        <v>291</v>
      </c>
      <c r="B135" t="s">
        <v>292</v>
      </c>
    </row>
    <row r="136" spans="1:2" ht="14.45" hidden="1" x14ac:dyDescent="0.3">
      <c r="A136" t="s">
        <v>293</v>
      </c>
      <c r="B136" t="s">
        <v>294</v>
      </c>
    </row>
    <row r="137" spans="1:2" ht="14.45" hidden="1" x14ac:dyDescent="0.3">
      <c r="A137" t="s">
        <v>295</v>
      </c>
      <c r="B137" t="s">
        <v>296</v>
      </c>
    </row>
    <row r="138" spans="1:2" ht="14.45" hidden="1" x14ac:dyDescent="0.3">
      <c r="A138" t="s">
        <v>297</v>
      </c>
      <c r="B138" t="s">
        <v>298</v>
      </c>
    </row>
    <row r="139" spans="1:2" ht="14.45" hidden="1" x14ac:dyDescent="0.3">
      <c r="A139" t="s">
        <v>299</v>
      </c>
      <c r="B139" t="s">
        <v>300</v>
      </c>
    </row>
    <row r="140" spans="1:2" ht="14.45" hidden="1" x14ac:dyDescent="0.3">
      <c r="A140" t="s">
        <v>301</v>
      </c>
      <c r="B140" t="s">
        <v>302</v>
      </c>
    </row>
    <row r="141" spans="1:2" ht="14.45" hidden="1" x14ac:dyDescent="0.3">
      <c r="A141" t="s">
        <v>303</v>
      </c>
      <c r="B141" t="s">
        <v>304</v>
      </c>
    </row>
    <row r="142" spans="1:2" ht="14.45" hidden="1" x14ac:dyDescent="0.3">
      <c r="A142" t="s">
        <v>305</v>
      </c>
      <c r="B142" t="s">
        <v>306</v>
      </c>
    </row>
    <row r="143" spans="1:2" ht="14.45" hidden="1" x14ac:dyDescent="0.3">
      <c r="A143" t="s">
        <v>307</v>
      </c>
      <c r="B143" t="s">
        <v>308</v>
      </c>
    </row>
    <row r="144" spans="1:2" ht="14.45" hidden="1" x14ac:dyDescent="0.3">
      <c r="A144" t="s">
        <v>309</v>
      </c>
      <c r="B144" t="s">
        <v>310</v>
      </c>
    </row>
    <row r="145" spans="1:2" ht="14.45" hidden="1" x14ac:dyDescent="0.3">
      <c r="A145" t="s">
        <v>311</v>
      </c>
      <c r="B145" t="s">
        <v>312</v>
      </c>
    </row>
    <row r="146" spans="1:2" ht="14.45" hidden="1" x14ac:dyDescent="0.3">
      <c r="A146" t="s">
        <v>313</v>
      </c>
      <c r="B146" t="s">
        <v>314</v>
      </c>
    </row>
    <row r="147" spans="1:2" ht="14.45" hidden="1" x14ac:dyDescent="0.3">
      <c r="A147" t="s">
        <v>315</v>
      </c>
      <c r="B147" t="s">
        <v>316</v>
      </c>
    </row>
    <row r="148" spans="1:2" ht="14.45" hidden="1" x14ac:dyDescent="0.3">
      <c r="A148" t="s">
        <v>317</v>
      </c>
      <c r="B148" t="s">
        <v>318</v>
      </c>
    </row>
    <row r="149" spans="1:2" ht="14.45" hidden="1" x14ac:dyDescent="0.3">
      <c r="A149" t="s">
        <v>319</v>
      </c>
      <c r="B149" t="s">
        <v>320</v>
      </c>
    </row>
    <row r="150" spans="1:2" ht="14.45" hidden="1" x14ac:dyDescent="0.3">
      <c r="A150" t="s">
        <v>321</v>
      </c>
      <c r="B150" t="s">
        <v>322</v>
      </c>
    </row>
    <row r="151" spans="1:2" ht="14.45" hidden="1" x14ac:dyDescent="0.3">
      <c r="A151" t="s">
        <v>323</v>
      </c>
      <c r="B151" t="s">
        <v>324</v>
      </c>
    </row>
    <row r="152" spans="1:2" ht="14.45" hidden="1" x14ac:dyDescent="0.3">
      <c r="A152" t="s">
        <v>325</v>
      </c>
      <c r="B152" t="s">
        <v>326</v>
      </c>
    </row>
    <row r="153" spans="1:2" ht="14.45" hidden="1" x14ac:dyDescent="0.3">
      <c r="A153" t="s">
        <v>327</v>
      </c>
      <c r="B153" t="s">
        <v>328</v>
      </c>
    </row>
    <row r="154" spans="1:2" ht="14.45" hidden="1" x14ac:dyDescent="0.3">
      <c r="A154" t="s">
        <v>329</v>
      </c>
      <c r="B154" t="s">
        <v>330</v>
      </c>
    </row>
    <row r="155" spans="1:2" ht="14.45" hidden="1" x14ac:dyDescent="0.3">
      <c r="A155" t="s">
        <v>331</v>
      </c>
      <c r="B155" t="s">
        <v>332</v>
      </c>
    </row>
    <row r="156" spans="1:2" ht="14.45" hidden="1" x14ac:dyDescent="0.3">
      <c r="A156" t="s">
        <v>333</v>
      </c>
      <c r="B156" t="s">
        <v>334</v>
      </c>
    </row>
    <row r="157" spans="1:2" ht="14.45" hidden="1" x14ac:dyDescent="0.3">
      <c r="A157" t="s">
        <v>335</v>
      </c>
      <c r="B157" t="s">
        <v>336</v>
      </c>
    </row>
    <row r="158" spans="1:2" ht="14.45" hidden="1" x14ac:dyDescent="0.3">
      <c r="A158" t="s">
        <v>337</v>
      </c>
      <c r="B158" t="s">
        <v>338</v>
      </c>
    </row>
    <row r="159" spans="1:2" ht="14.45" hidden="1" x14ac:dyDescent="0.3">
      <c r="A159" t="s">
        <v>339</v>
      </c>
      <c r="B159" t="s">
        <v>340</v>
      </c>
    </row>
    <row r="160" spans="1:2" ht="14.45" hidden="1" x14ac:dyDescent="0.3">
      <c r="A160" t="s">
        <v>341</v>
      </c>
      <c r="B160" t="s">
        <v>342</v>
      </c>
    </row>
    <row r="161" spans="1:2" ht="14.45" hidden="1" x14ac:dyDescent="0.3">
      <c r="A161" t="s">
        <v>343</v>
      </c>
      <c r="B161" t="s">
        <v>344</v>
      </c>
    </row>
    <row r="162" spans="1:2" ht="14.45" hidden="1" x14ac:dyDescent="0.3">
      <c r="A162" t="s">
        <v>345</v>
      </c>
      <c r="B162" t="s">
        <v>346</v>
      </c>
    </row>
    <row r="163" spans="1:2" ht="14.45" hidden="1" x14ac:dyDescent="0.3">
      <c r="A163" t="s">
        <v>347</v>
      </c>
      <c r="B163" t="s">
        <v>265</v>
      </c>
    </row>
    <row r="164" spans="1:2" ht="14.45" hidden="1" x14ac:dyDescent="0.3">
      <c r="A164" t="s">
        <v>348</v>
      </c>
      <c r="B164" t="s">
        <v>349</v>
      </c>
    </row>
    <row r="165" spans="1:2" ht="14.45" hidden="1" x14ac:dyDescent="0.3">
      <c r="A165" t="s">
        <v>350</v>
      </c>
      <c r="B165" t="s">
        <v>351</v>
      </c>
    </row>
    <row r="166" spans="1:2" ht="14.45" hidden="1" x14ac:dyDescent="0.3">
      <c r="A166" t="s">
        <v>352</v>
      </c>
      <c r="B166" t="s">
        <v>353</v>
      </c>
    </row>
    <row r="167" spans="1:2" ht="14.45" hidden="1" x14ac:dyDescent="0.3">
      <c r="A167" t="s">
        <v>354</v>
      </c>
      <c r="B167" t="s">
        <v>355</v>
      </c>
    </row>
    <row r="168" spans="1:2" ht="14.45" hidden="1" x14ac:dyDescent="0.3">
      <c r="A168" t="s">
        <v>356</v>
      </c>
      <c r="B168" t="s">
        <v>357</v>
      </c>
    </row>
    <row r="169" spans="1:2" ht="14.45" hidden="1" x14ac:dyDescent="0.3">
      <c r="A169" t="s">
        <v>358</v>
      </c>
      <c r="B169" t="s">
        <v>359</v>
      </c>
    </row>
    <row r="170" spans="1:2" ht="14.45" hidden="1" x14ac:dyDescent="0.3">
      <c r="A170" t="s">
        <v>360</v>
      </c>
      <c r="B170" t="s">
        <v>361</v>
      </c>
    </row>
    <row r="171" spans="1:2" ht="14.45" hidden="1" x14ac:dyDescent="0.3">
      <c r="A171" t="s">
        <v>362</v>
      </c>
      <c r="B171" t="s">
        <v>363</v>
      </c>
    </row>
    <row r="172" spans="1:2" ht="14.45" hidden="1" x14ac:dyDescent="0.3">
      <c r="A172" t="s">
        <v>364</v>
      </c>
      <c r="B172" t="s">
        <v>363</v>
      </c>
    </row>
    <row r="173" spans="1:2" ht="14.45" hidden="1" x14ac:dyDescent="0.3">
      <c r="A173" t="s">
        <v>365</v>
      </c>
      <c r="B173" t="s">
        <v>366</v>
      </c>
    </row>
    <row r="174" spans="1:2" ht="14.45" hidden="1" x14ac:dyDescent="0.3">
      <c r="A174" t="s">
        <v>367</v>
      </c>
      <c r="B174" t="s">
        <v>368</v>
      </c>
    </row>
    <row r="175" spans="1:2" ht="14.45" hidden="1" x14ac:dyDescent="0.3">
      <c r="A175" t="s">
        <v>369</v>
      </c>
      <c r="B175" t="s">
        <v>370</v>
      </c>
    </row>
    <row r="176" spans="1:2" ht="14.45" hidden="1" x14ac:dyDescent="0.3">
      <c r="A176" t="s">
        <v>371</v>
      </c>
      <c r="B176" t="s">
        <v>372</v>
      </c>
    </row>
    <row r="177" spans="1:2" ht="14.45" hidden="1" x14ac:dyDescent="0.3">
      <c r="A177" t="s">
        <v>373</v>
      </c>
      <c r="B177" t="s">
        <v>374</v>
      </c>
    </row>
    <row r="178" spans="1:2" ht="14.45" hidden="1" x14ac:dyDescent="0.3">
      <c r="A178" t="s">
        <v>375</v>
      </c>
      <c r="B178" t="s">
        <v>376</v>
      </c>
    </row>
    <row r="179" spans="1:2" ht="14.45" hidden="1" x14ac:dyDescent="0.3">
      <c r="A179" t="s">
        <v>377</v>
      </c>
      <c r="B179" t="s">
        <v>378</v>
      </c>
    </row>
    <row r="180" spans="1:2" ht="14.45" hidden="1" x14ac:dyDescent="0.3">
      <c r="A180" t="s">
        <v>379</v>
      </c>
      <c r="B180" t="s">
        <v>380</v>
      </c>
    </row>
    <row r="181" spans="1:2" ht="14.45" hidden="1" x14ac:dyDescent="0.3">
      <c r="A181" t="s">
        <v>381</v>
      </c>
      <c r="B181" t="s">
        <v>382</v>
      </c>
    </row>
    <row r="182" spans="1:2" ht="14.45" hidden="1" x14ac:dyDescent="0.3">
      <c r="A182" t="s">
        <v>383</v>
      </c>
      <c r="B182" t="s">
        <v>384</v>
      </c>
    </row>
    <row r="183" spans="1:2" ht="14.45" hidden="1" x14ac:dyDescent="0.3">
      <c r="A183" t="s">
        <v>385</v>
      </c>
      <c r="B183" t="s">
        <v>386</v>
      </c>
    </row>
    <row r="184" spans="1:2" ht="14.45" hidden="1" x14ac:dyDescent="0.3">
      <c r="A184" t="s">
        <v>387</v>
      </c>
      <c r="B184" t="s">
        <v>388</v>
      </c>
    </row>
    <row r="185" spans="1:2" ht="14.45" hidden="1" x14ac:dyDescent="0.3">
      <c r="A185" t="s">
        <v>389</v>
      </c>
      <c r="B185" t="s">
        <v>390</v>
      </c>
    </row>
    <row r="186" spans="1:2" ht="14.45" hidden="1" x14ac:dyDescent="0.3">
      <c r="A186" t="s">
        <v>391</v>
      </c>
      <c r="B186" t="s">
        <v>392</v>
      </c>
    </row>
    <row r="187" spans="1:2" ht="14.45" hidden="1" x14ac:dyDescent="0.3">
      <c r="A187" t="s">
        <v>393</v>
      </c>
      <c r="B187" t="s">
        <v>394</v>
      </c>
    </row>
    <row r="188" spans="1:2" ht="14.45" hidden="1" x14ac:dyDescent="0.3">
      <c r="A188" t="s">
        <v>395</v>
      </c>
      <c r="B188" t="s">
        <v>396</v>
      </c>
    </row>
    <row r="189" spans="1:2" ht="14.45" hidden="1" x14ac:dyDescent="0.3">
      <c r="A189" t="s">
        <v>397</v>
      </c>
      <c r="B189" t="s">
        <v>398</v>
      </c>
    </row>
    <row r="190" spans="1:2" ht="14.45" hidden="1" x14ac:dyDescent="0.3">
      <c r="A190" t="s">
        <v>399</v>
      </c>
      <c r="B190" t="s">
        <v>400</v>
      </c>
    </row>
    <row r="191" spans="1:2" ht="14.45" hidden="1" x14ac:dyDescent="0.3">
      <c r="A191" t="s">
        <v>401</v>
      </c>
      <c r="B191" t="s">
        <v>402</v>
      </c>
    </row>
    <row r="192" spans="1:2" ht="14.45" hidden="1" x14ac:dyDescent="0.3">
      <c r="A192" t="s">
        <v>403</v>
      </c>
      <c r="B192" t="s">
        <v>404</v>
      </c>
    </row>
    <row r="193" spans="1:2" ht="14.45" hidden="1" x14ac:dyDescent="0.3">
      <c r="A193" t="s">
        <v>405</v>
      </c>
      <c r="B193" t="s">
        <v>406</v>
      </c>
    </row>
    <row r="194" spans="1:2" ht="14.45" hidden="1" x14ac:dyDescent="0.3">
      <c r="A194" t="s">
        <v>407</v>
      </c>
      <c r="B194" t="s">
        <v>408</v>
      </c>
    </row>
    <row r="195" spans="1:2" ht="14.45" hidden="1" x14ac:dyDescent="0.3">
      <c r="A195" t="s">
        <v>409</v>
      </c>
      <c r="B195" t="s">
        <v>410</v>
      </c>
    </row>
    <row r="196" spans="1:2" ht="14.45" hidden="1" x14ac:dyDescent="0.3">
      <c r="A196" t="s">
        <v>411</v>
      </c>
      <c r="B196" t="s">
        <v>412</v>
      </c>
    </row>
    <row r="197" spans="1:2" ht="14.45" hidden="1" x14ac:dyDescent="0.3">
      <c r="A197" t="s">
        <v>413</v>
      </c>
      <c r="B197" t="s">
        <v>414</v>
      </c>
    </row>
    <row r="198" spans="1:2" ht="14.45" hidden="1" x14ac:dyDescent="0.3">
      <c r="A198" t="s">
        <v>415</v>
      </c>
      <c r="B198" t="s">
        <v>416</v>
      </c>
    </row>
    <row r="199" spans="1:2" ht="14.45" hidden="1" x14ac:dyDescent="0.3">
      <c r="A199" t="s">
        <v>417</v>
      </c>
      <c r="B199" t="s">
        <v>416</v>
      </c>
    </row>
    <row r="200" spans="1:2" ht="14.45" hidden="1" x14ac:dyDescent="0.3">
      <c r="A200" t="s">
        <v>418</v>
      </c>
      <c r="B200" t="s">
        <v>419</v>
      </c>
    </row>
    <row r="201" spans="1:2" ht="14.45" hidden="1" x14ac:dyDescent="0.3">
      <c r="A201" t="s">
        <v>420</v>
      </c>
      <c r="B201" t="s">
        <v>421</v>
      </c>
    </row>
    <row r="202" spans="1:2" ht="14.45" hidden="1" x14ac:dyDescent="0.3">
      <c r="A202" t="s">
        <v>422</v>
      </c>
      <c r="B202" t="s">
        <v>423</v>
      </c>
    </row>
    <row r="203" spans="1:2" ht="14.45" hidden="1" x14ac:dyDescent="0.3">
      <c r="A203" t="s">
        <v>424</v>
      </c>
      <c r="B203" t="s">
        <v>425</v>
      </c>
    </row>
    <row r="204" spans="1:2" ht="14.45" hidden="1" x14ac:dyDescent="0.3">
      <c r="A204" t="s">
        <v>426</v>
      </c>
      <c r="B204" t="s">
        <v>427</v>
      </c>
    </row>
    <row r="205" spans="1:2" ht="14.45" hidden="1" x14ac:dyDescent="0.3">
      <c r="A205" t="s">
        <v>428</v>
      </c>
      <c r="B205" t="s">
        <v>429</v>
      </c>
    </row>
    <row r="206" spans="1:2" ht="14.45" hidden="1" x14ac:dyDescent="0.3">
      <c r="A206" t="s">
        <v>430</v>
      </c>
      <c r="B206" t="s">
        <v>431</v>
      </c>
    </row>
    <row r="207" spans="1:2" ht="14.45" hidden="1" x14ac:dyDescent="0.3">
      <c r="A207" t="s">
        <v>432</v>
      </c>
      <c r="B207" t="s">
        <v>433</v>
      </c>
    </row>
    <row r="208" spans="1:2" ht="14.45" hidden="1" x14ac:dyDescent="0.3">
      <c r="A208" t="s">
        <v>434</v>
      </c>
      <c r="B208" t="s">
        <v>435</v>
      </c>
    </row>
    <row r="209" spans="1:2" ht="14.45" hidden="1" x14ac:dyDescent="0.3">
      <c r="A209" t="s">
        <v>436</v>
      </c>
      <c r="B209" t="s">
        <v>437</v>
      </c>
    </row>
    <row r="210" spans="1:2" ht="14.45" hidden="1" x14ac:dyDescent="0.3">
      <c r="A210" t="s">
        <v>438</v>
      </c>
      <c r="B210" t="s">
        <v>439</v>
      </c>
    </row>
    <row r="211" spans="1:2" ht="14.45" hidden="1" x14ac:dyDescent="0.3">
      <c r="A211" t="s">
        <v>440</v>
      </c>
      <c r="B211" t="s">
        <v>441</v>
      </c>
    </row>
    <row r="212" spans="1:2" ht="14.45" hidden="1" x14ac:dyDescent="0.3">
      <c r="A212" t="s">
        <v>442</v>
      </c>
      <c r="B212" t="s">
        <v>443</v>
      </c>
    </row>
    <row r="213" spans="1:2" ht="14.45" hidden="1" x14ac:dyDescent="0.3">
      <c r="A213" t="s">
        <v>444</v>
      </c>
      <c r="B213" t="s">
        <v>445</v>
      </c>
    </row>
    <row r="214" spans="1:2" ht="14.45" hidden="1" x14ac:dyDescent="0.3">
      <c r="A214" t="s">
        <v>446</v>
      </c>
      <c r="B214" t="s">
        <v>447</v>
      </c>
    </row>
    <row r="215" spans="1:2" ht="14.45" hidden="1" x14ac:dyDescent="0.3">
      <c r="A215" t="s">
        <v>448</v>
      </c>
      <c r="B215" t="s">
        <v>449</v>
      </c>
    </row>
    <row r="216" spans="1:2" ht="14.45" hidden="1" x14ac:dyDescent="0.3">
      <c r="A216" t="s">
        <v>450</v>
      </c>
      <c r="B216" t="s">
        <v>451</v>
      </c>
    </row>
    <row r="217" spans="1:2" ht="14.45" hidden="1" x14ac:dyDescent="0.3">
      <c r="A217" t="s">
        <v>452</v>
      </c>
      <c r="B217" t="s">
        <v>453</v>
      </c>
    </row>
    <row r="218" spans="1:2" ht="14.45" hidden="1" x14ac:dyDescent="0.3">
      <c r="A218" t="s">
        <v>454</v>
      </c>
      <c r="B218" t="s">
        <v>455</v>
      </c>
    </row>
    <row r="219" spans="1:2" ht="14.45" hidden="1" x14ac:dyDescent="0.3">
      <c r="A219" t="s">
        <v>456</v>
      </c>
      <c r="B219" t="s">
        <v>457</v>
      </c>
    </row>
    <row r="220" spans="1:2" ht="14.45" hidden="1" x14ac:dyDescent="0.3">
      <c r="A220" t="s">
        <v>458</v>
      </c>
      <c r="B220" t="s">
        <v>459</v>
      </c>
    </row>
    <row r="221" spans="1:2" ht="14.45" hidden="1" x14ac:dyDescent="0.3">
      <c r="A221" t="s">
        <v>460</v>
      </c>
      <c r="B221" t="s">
        <v>437</v>
      </c>
    </row>
    <row r="222" spans="1:2" ht="14.45" hidden="1" x14ac:dyDescent="0.3">
      <c r="A222" t="s">
        <v>461</v>
      </c>
      <c r="B222" t="s">
        <v>439</v>
      </c>
    </row>
    <row r="223" spans="1:2" ht="14.45" hidden="1" x14ac:dyDescent="0.3">
      <c r="A223" t="s">
        <v>462</v>
      </c>
      <c r="B223" t="s">
        <v>463</v>
      </c>
    </row>
    <row r="224" spans="1:2" ht="14.45" hidden="1" x14ac:dyDescent="0.3">
      <c r="A224" t="s">
        <v>464</v>
      </c>
      <c r="B224" t="s">
        <v>465</v>
      </c>
    </row>
    <row r="225" spans="1:2" ht="14.45" hidden="1" x14ac:dyDescent="0.3">
      <c r="A225" t="s">
        <v>466</v>
      </c>
      <c r="B225" t="s">
        <v>467</v>
      </c>
    </row>
    <row r="226" spans="1:2" ht="14.45" hidden="1" x14ac:dyDescent="0.3">
      <c r="A226" t="s">
        <v>468</v>
      </c>
      <c r="B226" t="s">
        <v>469</v>
      </c>
    </row>
    <row r="227" spans="1:2" ht="14.45" hidden="1" x14ac:dyDescent="0.3">
      <c r="A227" t="s">
        <v>470</v>
      </c>
      <c r="B227" t="s">
        <v>469</v>
      </c>
    </row>
    <row r="228" spans="1:2" ht="14.45" hidden="1" x14ac:dyDescent="0.3">
      <c r="A228" t="s">
        <v>471</v>
      </c>
      <c r="B228" t="s">
        <v>472</v>
      </c>
    </row>
    <row r="229" spans="1:2" ht="14.45" hidden="1" x14ac:dyDescent="0.3">
      <c r="A229" t="s">
        <v>473</v>
      </c>
      <c r="B229" t="s">
        <v>472</v>
      </c>
    </row>
    <row r="230" spans="1:2" ht="14.45" hidden="1" x14ac:dyDescent="0.3">
      <c r="A230" t="s">
        <v>474</v>
      </c>
      <c r="B230" t="s">
        <v>475</v>
      </c>
    </row>
    <row r="231" spans="1:2" ht="14.45" hidden="1" x14ac:dyDescent="0.3">
      <c r="A231" t="s">
        <v>476</v>
      </c>
      <c r="B231" t="s">
        <v>477</v>
      </c>
    </row>
    <row r="232" spans="1:2" ht="14.45" hidden="1" x14ac:dyDescent="0.3">
      <c r="A232" t="s">
        <v>478</v>
      </c>
      <c r="B232" t="s">
        <v>479</v>
      </c>
    </row>
  </sheetData>
  <autoFilter ref="E1:R232">
    <filterColumn colId="13">
      <customFilters and="1"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7" sqref="E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50" sqref="A5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46"/>
  <sheetViews>
    <sheetView showGridLines="0" tabSelected="1" view="pageLayout" zoomScale="90" zoomScaleNormal="100" zoomScalePageLayoutView="90" workbookViewId="0">
      <selection activeCell="D10" sqref="D10:I10"/>
    </sheetView>
  </sheetViews>
  <sheetFormatPr defaultColWidth="9.140625" defaultRowHeight="15" x14ac:dyDescent="0.25"/>
  <cols>
    <col min="1" max="1" width="0.28515625" style="10" customWidth="1"/>
    <col min="2" max="2" width="17" style="10" customWidth="1"/>
    <col min="3" max="3" width="7" style="10" customWidth="1"/>
    <col min="4" max="4" width="5.7109375" style="10" customWidth="1"/>
    <col min="5" max="5" width="7.28515625" style="10" customWidth="1"/>
    <col min="6" max="6" width="7.42578125" style="10" customWidth="1"/>
    <col min="7" max="7" width="5.7109375" style="10" customWidth="1"/>
    <col min="8" max="8" width="10.140625" style="10" customWidth="1"/>
    <col min="9" max="9" width="7.7109375" style="10" customWidth="1"/>
    <col min="10" max="10" width="7" style="10" customWidth="1"/>
    <col min="11" max="12" width="7.7109375" style="10" customWidth="1"/>
    <col min="13" max="13" width="10.28515625" style="10" customWidth="1"/>
    <col min="14" max="14" width="10" style="10" customWidth="1"/>
    <col min="15" max="15" width="11.28515625" style="10" customWidth="1"/>
    <col min="16" max="16" width="8.28515625" style="10" customWidth="1"/>
    <col min="17" max="17" width="6.28515625" style="10" customWidth="1"/>
    <col min="18" max="18" width="5.7109375" style="10" customWidth="1"/>
    <col min="19" max="19" width="11.28515625" style="10" customWidth="1"/>
    <col min="20" max="20" width="13.85546875" style="10" customWidth="1"/>
    <col min="21" max="16384" width="9.140625" style="10"/>
  </cols>
  <sheetData>
    <row r="1" spans="1:20" ht="4.5" customHeight="1" x14ac:dyDescent="0.35">
      <c r="A1" s="70"/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0.100000000000001" customHeight="1" thickBot="1" x14ac:dyDescent="0.3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0.100000000000001" customHeight="1" thickTop="1" thickBot="1" x14ac:dyDescent="0.25">
      <c r="D3" s="209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</row>
    <row r="4" spans="1:20" ht="20.25" customHeight="1" thickBot="1" x14ac:dyDescent="0.3">
      <c r="B4" s="220" t="s">
        <v>593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2"/>
    </row>
    <row r="5" spans="1:20" ht="12.6" customHeight="1" x14ac:dyDescent="0.25">
      <c r="B5" s="239" t="s">
        <v>543</v>
      </c>
      <c r="C5" s="240"/>
      <c r="D5" s="241"/>
      <c r="E5" s="102" t="s">
        <v>23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ht="9.75" customHeight="1" thickBot="1" x14ac:dyDescent="0.3">
      <c r="B6" s="242"/>
      <c r="C6" s="243"/>
      <c r="D6" s="24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ht="7.5" customHeight="1" thickBot="1" x14ac:dyDescent="0.3"/>
    <row r="8" spans="1:20" ht="18.75" customHeight="1" thickBot="1" x14ac:dyDescent="0.3">
      <c r="B8" s="211" t="s">
        <v>555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3"/>
    </row>
    <row r="9" spans="1:20" ht="24.95" customHeight="1" x14ac:dyDescent="0.25">
      <c r="B9" s="77" t="s">
        <v>660</v>
      </c>
      <c r="C9" s="214"/>
      <c r="D9" s="214"/>
      <c r="E9" s="215" t="s">
        <v>652</v>
      </c>
      <c r="F9" s="215"/>
      <c r="G9" s="215"/>
      <c r="H9" s="215"/>
      <c r="I9" s="217"/>
      <c r="J9" s="218"/>
      <c r="K9" s="218"/>
      <c r="L9" s="218"/>
      <c r="M9" s="218"/>
      <c r="N9" s="218"/>
      <c r="O9" s="218"/>
      <c r="P9" s="218"/>
      <c r="Q9" s="219"/>
      <c r="R9" s="216" t="s">
        <v>650</v>
      </c>
      <c r="S9" s="216"/>
      <c r="T9" s="78"/>
    </row>
    <row r="10" spans="1:20" ht="24.95" customHeight="1" x14ac:dyDescent="0.25">
      <c r="B10" s="245" t="s">
        <v>0</v>
      </c>
      <c r="C10" s="246"/>
      <c r="D10" s="111" t="s">
        <v>23</v>
      </c>
      <c r="E10" s="111"/>
      <c r="F10" s="111"/>
      <c r="G10" s="111"/>
      <c r="H10" s="111"/>
      <c r="I10" s="111"/>
      <c r="J10" s="237"/>
      <c r="K10" s="237"/>
      <c r="L10" s="237"/>
      <c r="M10" s="238"/>
      <c r="N10" s="112" t="s">
        <v>661</v>
      </c>
      <c r="O10" s="112"/>
      <c r="P10" s="112"/>
      <c r="Q10" s="99"/>
      <c r="R10" s="100"/>
      <c r="S10" s="100"/>
      <c r="T10" s="113"/>
    </row>
    <row r="11" spans="1:20" ht="24.95" customHeight="1" x14ac:dyDescent="0.25">
      <c r="B11" s="87" t="s">
        <v>544</v>
      </c>
      <c r="C11" s="192"/>
      <c r="D11" s="236"/>
      <c r="E11" s="236"/>
      <c r="F11" s="236"/>
      <c r="G11" s="193"/>
      <c r="H11" s="231" t="s">
        <v>857</v>
      </c>
      <c r="I11" s="232"/>
      <c r="J11" s="228"/>
      <c r="K11" s="229"/>
      <c r="L11" s="230"/>
      <c r="M11" s="235" t="s">
        <v>858</v>
      </c>
      <c r="N11" s="235"/>
      <c r="O11" s="89"/>
      <c r="P11" s="233" t="s">
        <v>673</v>
      </c>
      <c r="Q11" s="234"/>
      <c r="R11" s="95" t="s">
        <v>23</v>
      </c>
      <c r="S11" s="95"/>
      <c r="T11" s="127"/>
    </row>
    <row r="12" spans="1:20" ht="24.95" customHeight="1" x14ac:dyDescent="0.25">
      <c r="B12" s="88" t="s">
        <v>17</v>
      </c>
      <c r="C12" s="99" t="s">
        <v>23</v>
      </c>
      <c r="D12" s="100"/>
      <c r="E12" s="100"/>
      <c r="F12" s="100"/>
      <c r="G12" s="100"/>
      <c r="H12" s="100"/>
      <c r="I12" s="101"/>
      <c r="J12" s="247" t="s">
        <v>553</v>
      </c>
      <c r="K12" s="248"/>
      <c r="L12" s="248"/>
      <c r="M12" s="249"/>
      <c r="N12" s="189" t="s">
        <v>23</v>
      </c>
      <c r="O12" s="191"/>
      <c r="P12" s="175" t="s">
        <v>1</v>
      </c>
      <c r="Q12" s="175"/>
      <c r="R12" s="95" t="s">
        <v>23</v>
      </c>
      <c r="S12" s="95"/>
      <c r="T12" s="127"/>
    </row>
    <row r="13" spans="1:20" ht="30.95" customHeight="1" x14ac:dyDescent="0.25">
      <c r="B13" s="73" t="s">
        <v>651</v>
      </c>
      <c r="C13" s="74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7"/>
    </row>
    <row r="14" spans="1:20" ht="24" customHeight="1" x14ac:dyDescent="0.25">
      <c r="B14" s="93" t="s">
        <v>620</v>
      </c>
      <c r="C14" s="94"/>
      <c r="D14" s="223"/>
      <c r="E14" s="224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3"/>
    </row>
    <row r="15" spans="1:20" ht="23.1" customHeight="1" x14ac:dyDescent="0.25">
      <c r="B15" s="59" t="s">
        <v>611</v>
      </c>
      <c r="C15" s="99" t="s">
        <v>23</v>
      </c>
      <c r="D15" s="100"/>
      <c r="E15" s="100"/>
      <c r="F15" s="121"/>
      <c r="G15" s="119"/>
      <c r="H15" s="120"/>
      <c r="I15" s="120"/>
      <c r="J15" s="121"/>
      <c r="K15" s="122" t="s">
        <v>548</v>
      </c>
      <c r="L15" s="123"/>
      <c r="M15" s="124"/>
      <c r="N15" s="125"/>
      <c r="O15" s="75" t="s">
        <v>549</v>
      </c>
      <c r="P15" s="116"/>
      <c r="Q15" s="100"/>
      <c r="R15" s="101"/>
      <c r="S15" s="76" t="s">
        <v>649</v>
      </c>
      <c r="T15" s="80"/>
    </row>
    <row r="16" spans="1:20" ht="27.75" customHeight="1" x14ac:dyDescent="0.25">
      <c r="B16" s="93" t="s">
        <v>656</v>
      </c>
      <c r="C16" s="94"/>
      <c r="D16" s="192"/>
      <c r="E16" s="193"/>
      <c r="F16" s="194" t="s">
        <v>595</v>
      </c>
      <c r="G16" s="195"/>
      <c r="H16" s="195"/>
      <c r="I16" s="195"/>
      <c r="J16" s="195"/>
      <c r="K16" s="196"/>
      <c r="L16" s="109" t="s">
        <v>594</v>
      </c>
      <c r="M16" s="109"/>
      <c r="N16" s="110"/>
      <c r="O16" s="106"/>
      <c r="P16" s="107"/>
      <c r="Q16" s="107"/>
      <c r="R16" s="107"/>
      <c r="S16" s="107"/>
      <c r="T16" s="108"/>
    </row>
    <row r="17" spans="2:21" ht="28.5" customHeight="1" thickBot="1" x14ac:dyDescent="0.3">
      <c r="B17" s="197" t="s">
        <v>554</v>
      </c>
      <c r="C17" s="198"/>
      <c r="D17" s="155"/>
      <c r="E17" s="156"/>
      <c r="F17" s="157"/>
      <c r="G17" s="157"/>
      <c r="H17" s="157"/>
      <c r="I17" s="157"/>
      <c r="J17" s="157"/>
      <c r="K17" s="157"/>
      <c r="L17" s="156"/>
      <c r="M17" s="156"/>
      <c r="N17" s="156"/>
      <c r="O17" s="156"/>
      <c r="P17" s="156"/>
      <c r="Q17" s="156"/>
      <c r="R17" s="156"/>
      <c r="S17" s="156"/>
      <c r="T17" s="199"/>
    </row>
    <row r="18" spans="2:21" ht="7.5" customHeight="1" thickBot="1" x14ac:dyDescent="0.3">
      <c r="U18" s="15"/>
    </row>
    <row r="19" spans="2:21" ht="16.5" customHeight="1" thickBot="1" x14ac:dyDescent="0.3">
      <c r="B19" s="159" t="s">
        <v>556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1"/>
    </row>
    <row r="20" spans="2:21" ht="24.95" customHeight="1" x14ac:dyDescent="0.25">
      <c r="B20" s="186" t="s">
        <v>653</v>
      </c>
      <c r="C20" s="187"/>
      <c r="D20" s="187"/>
      <c r="E20" s="188" t="s">
        <v>23</v>
      </c>
      <c r="F20" s="188"/>
      <c r="G20" s="174" t="s">
        <v>654</v>
      </c>
      <c r="H20" s="174"/>
      <c r="I20" s="174"/>
      <c r="J20" s="174"/>
      <c r="K20" s="203"/>
      <c r="L20" s="204"/>
      <c r="M20" s="204"/>
      <c r="N20" s="204"/>
      <c r="O20" s="174" t="s">
        <v>655</v>
      </c>
      <c r="P20" s="174"/>
      <c r="Q20" s="174"/>
      <c r="R20" s="200"/>
      <c r="S20" s="201"/>
      <c r="T20" s="202"/>
    </row>
    <row r="21" spans="2:21" ht="24.95" customHeight="1" x14ac:dyDescent="0.25">
      <c r="B21" s="114" t="s">
        <v>621</v>
      </c>
      <c r="C21" s="115"/>
      <c r="D21" s="189"/>
      <c r="E21" s="190"/>
      <c r="F21" s="190"/>
      <c r="G21" s="190"/>
      <c r="H21" s="190"/>
      <c r="I21" s="191"/>
      <c r="J21" s="205" t="s">
        <v>2</v>
      </c>
      <c r="K21" s="205"/>
      <c r="L21" s="206"/>
      <c r="M21" s="207"/>
      <c r="N21" s="208"/>
      <c r="O21" s="69" t="s">
        <v>659</v>
      </c>
      <c r="P21" s="189"/>
      <c r="Q21" s="191"/>
      <c r="R21" s="69" t="s">
        <v>20</v>
      </c>
      <c r="S21" s="69"/>
      <c r="T21" s="62"/>
    </row>
    <row r="22" spans="2:21" ht="24.95" customHeight="1" x14ac:dyDescent="0.25">
      <c r="B22" s="114" t="s">
        <v>662</v>
      </c>
      <c r="C22" s="115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94" t="s">
        <v>666</v>
      </c>
      <c r="P22" s="94"/>
      <c r="Q22" s="95" t="s">
        <v>23</v>
      </c>
      <c r="R22" s="95"/>
      <c r="S22" s="95"/>
      <c r="T22" s="127"/>
    </row>
    <row r="23" spans="2:21" ht="24.95" customHeight="1" x14ac:dyDescent="0.25">
      <c r="B23" s="93" t="s">
        <v>663</v>
      </c>
      <c r="C23" s="94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4" t="s">
        <v>667</v>
      </c>
      <c r="P23" s="94"/>
      <c r="Q23" s="95" t="s">
        <v>23</v>
      </c>
      <c r="R23" s="95"/>
      <c r="S23" s="95"/>
      <c r="T23" s="127"/>
    </row>
    <row r="24" spans="2:21" ht="25.5" customHeight="1" x14ac:dyDescent="0.25">
      <c r="B24" s="117" t="s">
        <v>664</v>
      </c>
      <c r="C24" s="118"/>
      <c r="D24" s="97"/>
      <c r="E24" s="97"/>
      <c r="F24" s="97"/>
      <c r="G24" s="97"/>
      <c r="H24" s="97"/>
      <c r="I24" s="97"/>
      <c r="J24" s="97"/>
      <c r="K24" s="97"/>
      <c r="L24" s="96" t="s">
        <v>665</v>
      </c>
      <c r="M24" s="96"/>
      <c r="N24" s="96"/>
      <c r="O24" s="97"/>
      <c r="P24" s="97"/>
      <c r="Q24" s="97"/>
      <c r="R24" s="97"/>
      <c r="S24" s="97"/>
      <c r="T24" s="98"/>
    </row>
    <row r="25" spans="2:21" ht="28.5" customHeight="1" x14ac:dyDescent="0.25">
      <c r="B25" s="117" t="s">
        <v>589</v>
      </c>
      <c r="C25" s="118"/>
      <c r="D25" s="185" t="s">
        <v>23</v>
      </c>
      <c r="E25" s="185"/>
      <c r="F25" s="185"/>
      <c r="G25" s="126" t="s">
        <v>672</v>
      </c>
      <c r="H25" s="126"/>
      <c r="I25" s="126"/>
      <c r="J25" s="129"/>
      <c r="K25" s="130"/>
      <c r="L25" s="131"/>
      <c r="M25" s="126" t="s">
        <v>671</v>
      </c>
      <c r="N25" s="126"/>
      <c r="O25" s="129"/>
      <c r="P25" s="130"/>
      <c r="Q25" s="131"/>
      <c r="R25" s="132" t="s">
        <v>549</v>
      </c>
      <c r="S25" s="132"/>
      <c r="T25" s="79"/>
    </row>
    <row r="26" spans="2:21" ht="24.95" customHeight="1" x14ac:dyDescent="0.25">
      <c r="B26" s="93" t="s">
        <v>5</v>
      </c>
      <c r="C26" s="94"/>
      <c r="D26" s="94"/>
      <c r="E26" s="94"/>
      <c r="F26" s="95"/>
      <c r="G26" s="95"/>
      <c r="H26" s="95"/>
      <c r="I26" s="95"/>
      <c r="J26" s="72" t="s">
        <v>6</v>
      </c>
      <c r="K26" s="61"/>
      <c r="L26" s="61"/>
      <c r="M26" s="94" t="s">
        <v>7</v>
      </c>
      <c r="N26" s="94"/>
      <c r="O26" s="95"/>
      <c r="P26" s="95"/>
      <c r="Q26" s="95"/>
      <c r="R26" s="95"/>
      <c r="S26" s="61" t="s">
        <v>21</v>
      </c>
      <c r="T26" s="68"/>
    </row>
    <row r="27" spans="2:21" ht="24.95" customHeight="1" x14ac:dyDescent="0.25">
      <c r="B27" s="93" t="s">
        <v>8</v>
      </c>
      <c r="C27" s="94"/>
      <c r="D27" s="94"/>
      <c r="E27" s="94"/>
      <c r="F27" s="95"/>
      <c r="G27" s="95"/>
      <c r="H27" s="95"/>
      <c r="I27" s="95"/>
      <c r="J27" s="72" t="s">
        <v>6</v>
      </c>
      <c r="K27" s="61"/>
      <c r="L27" s="61"/>
      <c r="M27" s="94" t="s">
        <v>7</v>
      </c>
      <c r="N27" s="94"/>
      <c r="O27" s="95"/>
      <c r="P27" s="95"/>
      <c r="Q27" s="95"/>
      <c r="R27" s="95"/>
      <c r="S27" s="61" t="s">
        <v>21</v>
      </c>
      <c r="T27" s="68"/>
    </row>
    <row r="28" spans="2:21" ht="24.95" customHeight="1" x14ac:dyDescent="0.25">
      <c r="B28" s="93" t="s">
        <v>9</v>
      </c>
      <c r="C28" s="94"/>
      <c r="D28" s="94"/>
      <c r="E28" s="94"/>
      <c r="F28" s="95" t="s">
        <v>23</v>
      </c>
      <c r="G28" s="95"/>
      <c r="H28" s="95"/>
      <c r="I28" s="95"/>
      <c r="J28" s="95"/>
      <c r="K28" s="95"/>
      <c r="L28" s="94" t="s">
        <v>10</v>
      </c>
      <c r="M28" s="94"/>
      <c r="N28" s="94"/>
      <c r="O28" s="95" t="s">
        <v>23</v>
      </c>
      <c r="P28" s="95"/>
      <c r="Q28" s="95"/>
      <c r="R28" s="95"/>
      <c r="S28" s="95"/>
      <c r="T28" s="127"/>
    </row>
    <row r="29" spans="2:21" ht="24.95" customHeight="1" x14ac:dyDescent="0.25">
      <c r="B29" s="93" t="s">
        <v>545</v>
      </c>
      <c r="C29" s="94"/>
      <c r="D29" s="94"/>
      <c r="E29" s="94"/>
      <c r="F29" s="99"/>
      <c r="G29" s="100"/>
      <c r="H29" s="100"/>
      <c r="I29" s="100"/>
      <c r="J29" s="100"/>
      <c r="K29" s="101"/>
      <c r="L29" s="94" t="s">
        <v>546</v>
      </c>
      <c r="M29" s="94"/>
      <c r="N29" s="94"/>
      <c r="O29" s="99"/>
      <c r="P29" s="100"/>
      <c r="Q29" s="100"/>
      <c r="R29" s="100"/>
      <c r="S29" s="100"/>
      <c r="T29" s="113"/>
    </row>
    <row r="30" spans="2:21" ht="24.95" customHeight="1" x14ac:dyDescent="0.25">
      <c r="B30" s="93" t="s">
        <v>11</v>
      </c>
      <c r="C30" s="94"/>
      <c r="D30" s="94"/>
      <c r="E30" s="95" t="s">
        <v>23</v>
      </c>
      <c r="F30" s="95"/>
      <c r="G30" s="95"/>
      <c r="H30" s="95"/>
      <c r="I30" s="95"/>
      <c r="J30" s="95"/>
      <c r="K30" s="128" t="s">
        <v>12</v>
      </c>
      <c r="L30" s="128"/>
      <c r="M30" s="128"/>
      <c r="N30" s="128"/>
      <c r="O30" s="95" t="s">
        <v>23</v>
      </c>
      <c r="P30" s="95"/>
      <c r="Q30" s="95"/>
      <c r="R30" s="95"/>
      <c r="S30" s="95"/>
      <c r="T30" s="127"/>
    </row>
    <row r="31" spans="2:21" ht="24.95" customHeight="1" x14ac:dyDescent="0.25">
      <c r="B31" s="93" t="s">
        <v>13</v>
      </c>
      <c r="C31" s="94"/>
      <c r="D31" s="94"/>
      <c r="E31" s="94"/>
      <c r="F31" s="175"/>
      <c r="G31" s="175"/>
      <c r="H31" s="175"/>
      <c r="I31" s="115" t="s">
        <v>14</v>
      </c>
      <c r="J31" s="115"/>
      <c r="K31" s="115"/>
      <c r="L31" s="115"/>
      <c r="M31" s="115"/>
      <c r="N31" s="144"/>
      <c r="O31" s="144"/>
      <c r="P31" s="144"/>
      <c r="Q31" s="144"/>
      <c r="R31" s="144"/>
      <c r="S31" s="144"/>
      <c r="T31" s="145"/>
    </row>
    <row r="32" spans="2:21" ht="29.25" customHeight="1" thickBot="1" x14ac:dyDescent="0.3">
      <c r="B32" s="149" t="s">
        <v>657</v>
      </c>
      <c r="C32" s="150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2:20" ht="7.5" customHeight="1" thickBot="1" x14ac:dyDescent="0.3">
      <c r="B33" s="14"/>
      <c r="C33" s="14"/>
      <c r="D33" s="14"/>
      <c r="E33" s="14"/>
      <c r="F33" s="14"/>
      <c r="G33" s="14"/>
      <c r="H33" s="14"/>
      <c r="I33" s="14"/>
      <c r="J33" s="16"/>
      <c r="K33" s="16"/>
      <c r="L33" s="16"/>
      <c r="M33" s="16"/>
      <c r="N33" s="16"/>
      <c r="O33" s="17"/>
      <c r="P33" s="17"/>
      <c r="Q33" s="17"/>
      <c r="R33" s="17"/>
      <c r="S33" s="17"/>
      <c r="T33" s="17"/>
    </row>
    <row r="34" spans="2:20" ht="16.5" customHeight="1" thickBot="1" x14ac:dyDescent="0.3">
      <c r="B34" s="159" t="s">
        <v>557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1"/>
    </row>
    <row r="35" spans="2:20" ht="24.95" customHeight="1" x14ac:dyDescent="0.25">
      <c r="B35" s="162" t="s">
        <v>658</v>
      </c>
      <c r="C35" s="163"/>
      <c r="D35" s="163"/>
      <c r="E35" s="163"/>
      <c r="F35" s="164"/>
      <c r="G35" s="176"/>
      <c r="H35" s="177"/>
      <c r="I35" s="177"/>
      <c r="J35" s="177"/>
      <c r="K35" s="177"/>
      <c r="L35" s="178"/>
      <c r="M35" s="179" t="s">
        <v>3</v>
      </c>
      <c r="N35" s="163"/>
      <c r="O35" s="164"/>
      <c r="P35" s="180"/>
      <c r="Q35" s="180"/>
      <c r="R35" s="180"/>
      <c r="S35" s="180"/>
      <c r="T35" s="181"/>
    </row>
    <row r="36" spans="2:20" ht="55.5" customHeight="1" x14ac:dyDescent="0.25">
      <c r="B36" s="182" t="s">
        <v>485</v>
      </c>
      <c r="C36" s="183"/>
      <c r="D36" s="183"/>
      <c r="E36" s="184"/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13"/>
    </row>
    <row r="37" spans="2:20" ht="56.1" customHeight="1" x14ac:dyDescent="0.25">
      <c r="B37" s="182" t="s">
        <v>486</v>
      </c>
      <c r="C37" s="183"/>
      <c r="D37" s="183"/>
      <c r="E37" s="184"/>
      <c r="F37" s="99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7"/>
      <c r="S37" s="107"/>
      <c r="T37" s="108"/>
    </row>
    <row r="38" spans="2:20" ht="26.25" customHeight="1" x14ac:dyDescent="0.25">
      <c r="B38" s="93" t="s">
        <v>19</v>
      </c>
      <c r="C38" s="94"/>
      <c r="D38" s="94"/>
      <c r="E38" s="94"/>
      <c r="F38" s="116"/>
      <c r="G38" s="169"/>
      <c r="H38" s="169"/>
      <c r="I38" s="169"/>
      <c r="J38" s="169"/>
      <c r="K38" s="170"/>
      <c r="L38" s="166" t="s">
        <v>4</v>
      </c>
      <c r="M38" s="167"/>
      <c r="N38" s="167"/>
      <c r="O38" s="167"/>
      <c r="P38" s="167"/>
      <c r="Q38" s="168"/>
      <c r="R38" s="171"/>
      <c r="S38" s="172"/>
      <c r="T38" s="173"/>
    </row>
    <row r="39" spans="2:20" ht="46.5" customHeight="1" thickBot="1" x14ac:dyDescent="0.3">
      <c r="B39" s="141" t="s">
        <v>18</v>
      </c>
      <c r="C39" s="142"/>
      <c r="D39" s="142"/>
      <c r="E39" s="142"/>
      <c r="F39" s="143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7"/>
      <c r="S39" s="157"/>
      <c r="T39" s="158"/>
    </row>
    <row r="40" spans="2:20" ht="29.25" customHeight="1" thickBot="1" x14ac:dyDescent="0.3">
      <c r="B40" s="153" t="s">
        <v>657</v>
      </c>
      <c r="C40" s="154"/>
      <c r="D40" s="165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8"/>
    </row>
    <row r="41" spans="2:20" ht="7.5" customHeight="1" thickBot="1" x14ac:dyDescent="0.3"/>
    <row r="42" spans="2:20" ht="21.95" customHeight="1" thickBot="1" x14ac:dyDescent="0.3">
      <c r="B42" s="146" t="s">
        <v>547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8"/>
    </row>
    <row r="43" spans="2:20" ht="20.100000000000001" customHeight="1" thickBot="1" x14ac:dyDescent="0.3">
      <c r="B43" s="63" t="s">
        <v>15</v>
      </c>
      <c r="C43" s="134"/>
      <c r="D43" s="135"/>
      <c r="E43" s="135"/>
      <c r="F43" s="135"/>
      <c r="G43" s="136"/>
      <c r="H43" s="64" t="s">
        <v>16</v>
      </c>
      <c r="I43" s="139"/>
      <c r="J43" s="140"/>
      <c r="K43" s="137" t="s">
        <v>622</v>
      </c>
      <c r="L43" s="138"/>
      <c r="M43" s="134"/>
      <c r="N43" s="135"/>
      <c r="O43" s="135"/>
      <c r="P43" s="135"/>
      <c r="Q43" s="135"/>
      <c r="R43" s="136"/>
      <c r="S43" s="64" t="s">
        <v>16</v>
      </c>
      <c r="T43" s="66"/>
    </row>
    <row r="44" spans="2:20" ht="20.100000000000001" customHeight="1" thickBot="1" x14ac:dyDescent="0.3">
      <c r="B44" s="65" t="s">
        <v>623</v>
      </c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S44" s="64" t="s">
        <v>16</v>
      </c>
      <c r="T44" s="67"/>
    </row>
    <row r="45" spans="2:20" ht="6.95" customHeight="1" x14ac:dyDescent="0.25"/>
    <row r="46" spans="2:20" x14ac:dyDescent="0.25">
      <c r="B46" s="133" t="s">
        <v>892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</row>
  </sheetData>
  <sheetProtection algorithmName="SHA-512" hashValue="KOkCmSJnYBImlZNWkrTPJdzcYU8t+sDiDoiN/HOIl9tlC5R3BBONbuk2p9LV5/vKEJj620f1lVtxHQ2nx0X32A==" saltValue="H4oG7zzpGXMUj+OzloFLUA==" spinCount="100000" sheet="1" selectLockedCells="1"/>
  <dataConsolidate/>
  <mergeCells count="122">
    <mergeCell ref="D3:T3"/>
    <mergeCell ref="B8:T8"/>
    <mergeCell ref="C9:D9"/>
    <mergeCell ref="E9:H9"/>
    <mergeCell ref="R9:S9"/>
    <mergeCell ref="I9:Q9"/>
    <mergeCell ref="B4:T4"/>
    <mergeCell ref="R11:T11"/>
    <mergeCell ref="B14:E14"/>
    <mergeCell ref="F14:T14"/>
    <mergeCell ref="R12:T12"/>
    <mergeCell ref="P12:Q12"/>
    <mergeCell ref="D13:T13"/>
    <mergeCell ref="J11:L11"/>
    <mergeCell ref="H11:I11"/>
    <mergeCell ref="P11:Q11"/>
    <mergeCell ref="M11:N11"/>
    <mergeCell ref="C11:G11"/>
    <mergeCell ref="J10:M10"/>
    <mergeCell ref="B5:D6"/>
    <mergeCell ref="B10:C10"/>
    <mergeCell ref="N12:O12"/>
    <mergeCell ref="C12:I12"/>
    <mergeCell ref="J12:M12"/>
    <mergeCell ref="C15:F15"/>
    <mergeCell ref="B20:D20"/>
    <mergeCell ref="E20:F20"/>
    <mergeCell ref="G20:J20"/>
    <mergeCell ref="D21:I21"/>
    <mergeCell ref="D16:E16"/>
    <mergeCell ref="F16:K16"/>
    <mergeCell ref="B17:C17"/>
    <mergeCell ref="D17:T17"/>
    <mergeCell ref="R20:T20"/>
    <mergeCell ref="K20:N20"/>
    <mergeCell ref="J21:K21"/>
    <mergeCell ref="L21:N21"/>
    <mergeCell ref="P21:Q21"/>
    <mergeCell ref="B19:T19"/>
    <mergeCell ref="L38:Q38"/>
    <mergeCell ref="F38:K38"/>
    <mergeCell ref="R38:T38"/>
    <mergeCell ref="B28:E28"/>
    <mergeCell ref="F28:K28"/>
    <mergeCell ref="L28:N28"/>
    <mergeCell ref="B26:E26"/>
    <mergeCell ref="O20:Q20"/>
    <mergeCell ref="B22:C22"/>
    <mergeCell ref="B23:C23"/>
    <mergeCell ref="O22:P22"/>
    <mergeCell ref="Q22:T22"/>
    <mergeCell ref="Q23:T23"/>
    <mergeCell ref="F31:H31"/>
    <mergeCell ref="G35:L35"/>
    <mergeCell ref="M35:O35"/>
    <mergeCell ref="P35:T35"/>
    <mergeCell ref="B37:E37"/>
    <mergeCell ref="F37:T37"/>
    <mergeCell ref="B36:E36"/>
    <mergeCell ref="B24:C24"/>
    <mergeCell ref="D24:K24"/>
    <mergeCell ref="D25:F25"/>
    <mergeCell ref="J25:L25"/>
    <mergeCell ref="B46:T46"/>
    <mergeCell ref="M43:R43"/>
    <mergeCell ref="C44:R44"/>
    <mergeCell ref="M26:N26"/>
    <mergeCell ref="O26:R26"/>
    <mergeCell ref="B38:E38"/>
    <mergeCell ref="K43:L43"/>
    <mergeCell ref="I43:J43"/>
    <mergeCell ref="C43:G43"/>
    <mergeCell ref="B39:F39"/>
    <mergeCell ref="B31:E31"/>
    <mergeCell ref="I31:M31"/>
    <mergeCell ref="N31:T31"/>
    <mergeCell ref="B42:T42"/>
    <mergeCell ref="B29:E29"/>
    <mergeCell ref="F29:K29"/>
    <mergeCell ref="B32:C32"/>
    <mergeCell ref="D32:T32"/>
    <mergeCell ref="F36:T36"/>
    <mergeCell ref="B40:C40"/>
    <mergeCell ref="G39:T39"/>
    <mergeCell ref="B34:T34"/>
    <mergeCell ref="B35:F35"/>
    <mergeCell ref="D40:T40"/>
    <mergeCell ref="L29:N29"/>
    <mergeCell ref="O29:T29"/>
    <mergeCell ref="B30:D30"/>
    <mergeCell ref="E30:J30"/>
    <mergeCell ref="O28:T28"/>
    <mergeCell ref="K30:N30"/>
    <mergeCell ref="O30:T30"/>
    <mergeCell ref="F26:I26"/>
    <mergeCell ref="M25:N25"/>
    <mergeCell ref="O25:Q25"/>
    <mergeCell ref="R25:S25"/>
    <mergeCell ref="A2:T2"/>
    <mergeCell ref="B27:E27"/>
    <mergeCell ref="F27:I27"/>
    <mergeCell ref="M27:N27"/>
    <mergeCell ref="O27:R27"/>
    <mergeCell ref="L24:N24"/>
    <mergeCell ref="O24:T24"/>
    <mergeCell ref="O23:P23"/>
    <mergeCell ref="D22:N22"/>
    <mergeCell ref="D23:N23"/>
    <mergeCell ref="E5:T6"/>
    <mergeCell ref="O16:T16"/>
    <mergeCell ref="L16:N16"/>
    <mergeCell ref="D10:I10"/>
    <mergeCell ref="N10:P10"/>
    <mergeCell ref="Q10:T10"/>
    <mergeCell ref="B21:C21"/>
    <mergeCell ref="B16:C16"/>
    <mergeCell ref="P15:R15"/>
    <mergeCell ref="B25:C25"/>
    <mergeCell ref="G15:J15"/>
    <mergeCell ref="K15:L15"/>
    <mergeCell ref="M15:N15"/>
    <mergeCell ref="G25:I25"/>
  </mergeCells>
  <conditionalFormatting sqref="C9:D9">
    <cfRule type="expression" dxfId="222" priority="168">
      <formula>AND($E$5="Change of Status (no pay change)")</formula>
    </cfRule>
    <cfRule type="expression" dxfId="221" priority="215">
      <formula>AND($E$5="Reclassification")</formula>
    </cfRule>
    <cfRule type="expression" dxfId="220" priority="231" stopIfTrue="1">
      <formula>AND($E$5="Salary Change")</formula>
    </cfRule>
    <cfRule type="expression" dxfId="219" priority="246">
      <formula>AND($E$5="Rehire")</formula>
    </cfRule>
    <cfRule type="expression" dxfId="218" priority="280">
      <formula>AND($E$5="Leave")</formula>
    </cfRule>
    <cfRule type="expression" dxfId="217" priority="298">
      <formula>AND($E$5="term")</formula>
    </cfRule>
  </conditionalFormatting>
  <conditionalFormatting sqref="I9:Q9">
    <cfRule type="expression" dxfId="216" priority="167">
      <formula>AND($E$5="Change of Status (no pay change)")</formula>
    </cfRule>
    <cfRule type="expression" dxfId="215" priority="214">
      <formula>AND($E$5="Reclassification")</formula>
    </cfRule>
    <cfRule type="expression" dxfId="214" priority="230">
      <formula>AND($E$5="Salary Change")</formula>
    </cfRule>
    <cfRule type="expression" dxfId="213" priority="245">
      <formula>AND($E$5="Rehire")</formula>
    </cfRule>
    <cfRule type="expression" dxfId="212" priority="262">
      <formula>AND($E$5="New Hire")</formula>
    </cfRule>
    <cfRule type="expression" dxfId="211" priority="279">
      <formula>AND($E$5="Leave")</formula>
    </cfRule>
    <cfRule type="expression" dxfId="210" priority="297">
      <formula>AND($E$5="Term")</formula>
    </cfRule>
  </conditionalFormatting>
  <conditionalFormatting sqref="T9">
    <cfRule type="expression" dxfId="209" priority="157">
      <formula>AND($E$5="Change of Status (no pay change)")</formula>
    </cfRule>
    <cfRule type="expression" dxfId="208" priority="213">
      <formula>AND($E$5="Reclassification")</formula>
    </cfRule>
    <cfRule type="expression" dxfId="207" priority="229" stopIfTrue="1">
      <formula>AND($E$5="Salary Change")</formula>
    </cfRule>
    <cfRule type="expression" dxfId="206" priority="244">
      <formula>AND($E$5="Rehire")</formula>
    </cfRule>
    <cfRule type="expression" dxfId="205" priority="261">
      <formula>AND($E$5="New Hire")</formula>
    </cfRule>
    <cfRule type="expression" dxfId="204" priority="278">
      <formula>AND($E$5="Leave")</formula>
    </cfRule>
    <cfRule type="expression" dxfId="203" priority="296">
      <formula>AND($E$5="Term")</formula>
    </cfRule>
  </conditionalFormatting>
  <conditionalFormatting sqref="J10:M10">
    <cfRule type="expression" dxfId="202" priority="71">
      <formula>AND($E$5="Vacancy")</formula>
    </cfRule>
    <cfRule type="expression" dxfId="201" priority="124" stopIfTrue="1">
      <formula>AND($E$5="New position")</formula>
    </cfRule>
    <cfRule type="expression" dxfId="200" priority="211">
      <formula>AND($E$5="Reclassification")</formula>
    </cfRule>
    <cfRule type="expression" dxfId="199" priority="242">
      <formula>AND($E$5="Rehire")</formula>
    </cfRule>
    <cfRule type="expression" dxfId="198" priority="257">
      <formula>AND($E$5="New Hire")</formula>
    </cfRule>
    <cfRule type="expression" dxfId="197" priority="276">
      <formula>AND($E$5="Leave")</formula>
    </cfRule>
    <cfRule type="expression" dxfId="196" priority="294">
      <formula>AND($E$5="Term")</formula>
    </cfRule>
  </conditionalFormatting>
  <conditionalFormatting sqref="Q10:T10">
    <cfRule type="expression" dxfId="195" priority="31">
      <formula>AND($E$5="Salary Change")</formula>
    </cfRule>
    <cfRule type="expression" dxfId="194" priority="35">
      <formula>AND($E$5="Change of Status (no pay change)")</formula>
    </cfRule>
    <cfRule type="expression" dxfId="193" priority="37">
      <formula>AND($E$5="Change of Status (no pay change")</formula>
    </cfRule>
    <cfRule type="expression" dxfId="192" priority="40">
      <formula>AND($E$5="Leave")</formula>
    </cfRule>
    <cfRule type="expression" dxfId="191" priority="82" stopIfTrue="1">
      <formula>AND($E$5="New position")</formula>
    </cfRule>
    <cfRule type="expression" dxfId="190" priority="210">
      <formula>AND($E$5="Reclassification")</formula>
    </cfRule>
    <cfRule type="expression" dxfId="189" priority="241">
      <formula>AND($E$5="Rehire")</formula>
    </cfRule>
    <cfRule type="expression" dxfId="188" priority="256">
      <formula>AND($E$5="New Hire")</formula>
    </cfRule>
    <cfRule type="expression" dxfId="187" priority="293">
      <formula>AND($E$5="Term")</formula>
    </cfRule>
  </conditionalFormatting>
  <conditionalFormatting sqref="C11">
    <cfRule type="expression" dxfId="186" priority="69">
      <formula>AND($E$5="Vacancy")</formula>
    </cfRule>
    <cfRule type="expression" dxfId="185" priority="125" stopIfTrue="1">
      <formula>AND($E$5="New position")</formula>
    </cfRule>
    <cfRule type="expression" dxfId="184" priority="139">
      <formula>AND($E$5="Vacant position")</formula>
    </cfRule>
    <cfRule type="expression" dxfId="183" priority="155">
      <formula>AND($E$5="Change of Status (no pay change)")</formula>
    </cfRule>
    <cfRule type="expression" dxfId="182" priority="209">
      <formula>AND($E$5="Reclassification")</formula>
    </cfRule>
    <cfRule type="expression" dxfId="181" priority="227">
      <formula>AND($E$5="Salary Change")</formula>
    </cfRule>
    <cfRule type="expression" dxfId="180" priority="240">
      <formula>($E$5="Rehire")</formula>
    </cfRule>
    <cfRule type="expression" dxfId="179" priority="255">
      <formula>AND($E$5="New Hire")</formula>
    </cfRule>
    <cfRule type="expression" dxfId="178" priority="275">
      <formula>AND($E$5="Leave")</formula>
    </cfRule>
    <cfRule type="expression" dxfId="177" priority="292">
      <formula>AND($E$5="Term")</formula>
    </cfRule>
  </conditionalFormatting>
  <conditionalFormatting sqref="R11:T11">
    <cfRule type="expression" dxfId="176" priority="68">
      <formula>AND($E$5="Vacancy")</formula>
    </cfRule>
    <cfRule type="expression" dxfId="175" priority="121" stopIfTrue="1">
      <formula>AND($E$5="New position")</formula>
    </cfRule>
    <cfRule type="expression" dxfId="174" priority="206">
      <formula>AND($E$5="Reclassification")</formula>
    </cfRule>
    <cfRule type="expression" dxfId="173" priority="238">
      <formula>($E$5="Rehire")</formula>
    </cfRule>
    <cfRule type="expression" dxfId="172" priority="253">
      <formula>AND($E$5="New Hire")</formula>
    </cfRule>
    <cfRule type="expression" dxfId="171" priority="290">
      <formula>AND($E$5="Term")</formula>
    </cfRule>
  </conditionalFormatting>
  <conditionalFormatting sqref="C12">
    <cfRule type="expression" dxfId="170" priority="22">
      <formula>AND($E$5="Vacancy")</formula>
    </cfRule>
    <cfRule type="expression" dxfId="169" priority="154">
      <formula>AND($E$5="Change of Status (no pay change)")</formula>
    </cfRule>
    <cfRule type="expression" dxfId="168" priority="208">
      <formula>AND($E$5="Reclassification")</formula>
    </cfRule>
    <cfRule type="expression" dxfId="167" priority="226">
      <formula>AND($E$5="Salary Change")</formula>
    </cfRule>
    <cfRule type="expression" dxfId="166" priority="237">
      <formula>AND($E$5="Rehire")</formula>
    </cfRule>
    <cfRule type="expression" dxfId="165" priority="252">
      <formula>AND($E$5="New Hire")</formula>
    </cfRule>
    <cfRule type="expression" dxfId="164" priority="272">
      <formula>AND($E$5="Leave")</formula>
    </cfRule>
    <cfRule type="expression" dxfId="163" priority="289">
      <formula>AND($E$5="Term")</formula>
    </cfRule>
  </conditionalFormatting>
  <conditionalFormatting sqref="J12">
    <cfRule type="expression" dxfId="162" priority="21">
      <formula>AND($E$5="Vacancy")</formula>
    </cfRule>
    <cfRule type="expression" dxfId="161" priority="81" stopIfTrue="1">
      <formula>AND($E$5="New position")</formula>
    </cfRule>
    <cfRule type="expression" dxfId="160" priority="207">
      <formula>AND($E$5="Reclassification")</formula>
    </cfRule>
    <cfRule type="expression" dxfId="159" priority="236">
      <formula>AND($E$5="Rehire")</formula>
    </cfRule>
    <cfRule type="expression" dxfId="158" priority="251">
      <formula>AND($E$5="New Hire")</formula>
    </cfRule>
    <cfRule type="expression" dxfId="157" priority="288">
      <formula>AND($E$5="Term")</formula>
    </cfRule>
  </conditionalFormatting>
  <conditionalFormatting sqref="D13:T13">
    <cfRule type="expression" dxfId="156" priority="20">
      <formula>AND($E$5="Vacancy")</formula>
    </cfRule>
    <cfRule type="expression" dxfId="155" priority="234">
      <formula>AND($E$5="Rehire")</formula>
    </cfRule>
    <cfRule type="expression" dxfId="154" priority="249">
      <formula>AND($E$5="New Hire")</formula>
    </cfRule>
    <cfRule type="expression" dxfId="153" priority="285">
      <formula>AND($E$5="Term")</formula>
    </cfRule>
  </conditionalFormatting>
  <conditionalFormatting sqref="F14:T14">
    <cfRule type="expression" dxfId="152" priority="204">
      <formula>AND($E$5="Reclassification")</formula>
    </cfRule>
    <cfRule type="expression" dxfId="151" priority="233">
      <formula>AND($E$5="Rehire")</formula>
    </cfRule>
    <cfRule type="expression" dxfId="150" priority="248">
      <formula>AND($E$5="New Hire")</formula>
    </cfRule>
    <cfRule type="expression" dxfId="149" priority="269">
      <formula>AND($E$5="Leave")</formula>
    </cfRule>
    <cfRule type="expression" dxfId="148" priority="284">
      <formula>AND($E$5="Term")</formula>
    </cfRule>
  </conditionalFormatting>
  <conditionalFormatting sqref="D16">
    <cfRule type="expression" dxfId="147" priority="283">
      <formula>AND($E$5="Term")</formula>
    </cfRule>
  </conditionalFormatting>
  <conditionalFormatting sqref="O16:T16">
    <cfRule type="expression" dxfId="146" priority="282">
      <formula>AND($E$5="Term")</formula>
    </cfRule>
  </conditionalFormatting>
  <conditionalFormatting sqref="C15:F15">
    <cfRule type="expression" dxfId="145" priority="268">
      <formula>AND($E$5="Leave")</formula>
    </cfRule>
  </conditionalFormatting>
  <conditionalFormatting sqref="G15:J15">
    <cfRule type="expression" dxfId="144" priority="267">
      <formula>AND($E$5="Leave")</formula>
    </cfRule>
  </conditionalFormatting>
  <conditionalFormatting sqref="M15:N15">
    <cfRule type="expression" dxfId="143" priority="266">
      <formula>AND($E$5="Leave")</formula>
    </cfRule>
  </conditionalFormatting>
  <conditionalFormatting sqref="P15:R15">
    <cfRule type="expression" dxfId="142" priority="265">
      <formula>AND($E$5="Leave")</formula>
    </cfRule>
  </conditionalFormatting>
  <conditionalFormatting sqref="T15">
    <cfRule type="expression" dxfId="141" priority="264">
      <formula>AND($E$5="Leave")</formula>
    </cfRule>
  </conditionalFormatting>
  <conditionalFormatting sqref="D24:K24">
    <cfRule type="expression" dxfId="140" priority="200">
      <formula>AND($E$5="Reclassification")</formula>
    </cfRule>
    <cfRule type="expression" dxfId="139" priority="225">
      <formula>AND($E$5="Salary Change")</formula>
    </cfRule>
  </conditionalFormatting>
  <conditionalFormatting sqref="D22">
    <cfRule type="expression" dxfId="138" priority="145">
      <formula>AND($E$5="Change of Status (no pay change)")</formula>
    </cfRule>
    <cfRule type="expression" dxfId="137" priority="224">
      <formula>AND($E$5="Salary Change")</formula>
    </cfRule>
  </conditionalFormatting>
  <conditionalFormatting sqref="Q22:T23">
    <cfRule type="expression" dxfId="136" priority="201">
      <formula>AND($E$5="Reclassification")</formula>
    </cfRule>
    <cfRule type="expression" dxfId="135" priority="223">
      <formula>AND($E$5="Salary Change")</formula>
    </cfRule>
  </conditionalFormatting>
  <conditionalFormatting sqref="D23">
    <cfRule type="expression" dxfId="134" priority="144">
      <formula>AND($E$5="Change of Status (no pay change)")</formula>
    </cfRule>
    <cfRule type="expression" dxfId="133" priority="222">
      <formula>AND($E$5="Salary Change")</formula>
    </cfRule>
  </conditionalFormatting>
  <conditionalFormatting sqref="O24:T24">
    <cfRule type="expression" dxfId="132" priority="199">
      <formula>AND($E$5="Reclassification")</formula>
    </cfRule>
    <cfRule type="expression" dxfId="131" priority="221">
      <formula>AND($E$5="Salary Change")</formula>
    </cfRule>
  </conditionalFormatting>
  <conditionalFormatting sqref="D25:F25">
    <cfRule type="expression" dxfId="130" priority="220">
      <formula>AND($E$5="Salary Change")</formula>
    </cfRule>
  </conditionalFormatting>
  <conditionalFormatting sqref="J25:L25">
    <cfRule type="expression" dxfId="129" priority="219">
      <formula>AND($E$5="Salary Change")</formula>
    </cfRule>
  </conditionalFormatting>
  <conditionalFormatting sqref="O25:Q25">
    <cfRule type="expression" dxfId="128" priority="218">
      <formula>AND($E$5="Salary Change")</formula>
    </cfRule>
  </conditionalFormatting>
  <conditionalFormatting sqref="T25">
    <cfRule type="expression" dxfId="127" priority="217">
      <formula>AND($E$5="Salary Change")</formula>
    </cfRule>
  </conditionalFormatting>
  <conditionalFormatting sqref="D22:D23">
    <cfRule type="expression" dxfId="126" priority="202">
      <formula>AND($E$5="Reclassification")</formula>
    </cfRule>
  </conditionalFormatting>
  <conditionalFormatting sqref="C43:G43">
    <cfRule type="expression" dxfId="125" priority="57">
      <formula>AND($E$5="Vacancy")</formula>
    </cfRule>
    <cfRule type="expression" dxfId="124" priority="94">
      <formula>AND($E$5="Change of Status (no pay change)")</formula>
    </cfRule>
    <cfRule type="expression" dxfId="123" priority="109" stopIfTrue="1">
      <formula>AND($E$5="New position")</formula>
    </cfRule>
    <cfRule type="expression" dxfId="122" priority="176">
      <formula>AND($E$5="Reclassification")</formula>
    </cfRule>
    <cfRule type="expression" dxfId="121" priority="181">
      <formula>AND($E$5="Salary Change")</formula>
    </cfRule>
    <cfRule type="expression" dxfId="120" priority="185">
      <formula>AND($E$5="Rehire")</formula>
    </cfRule>
    <cfRule type="expression" dxfId="119" priority="190">
      <formula>AND($E$5="New Hire")</formula>
    </cfRule>
    <cfRule type="expression" dxfId="118" priority="194">
      <formula>AND($E$5="Leave")</formula>
    </cfRule>
    <cfRule type="expression" dxfId="117" priority="198">
      <formula>AND($E$5="Term")</formula>
    </cfRule>
  </conditionalFormatting>
  <conditionalFormatting sqref="M43:R43">
    <cfRule type="expression" dxfId="116" priority="55">
      <formula>AND($E$5="Vacancy")</formula>
    </cfRule>
    <cfRule type="expression" dxfId="115" priority="92">
      <formula>AND($E$5="Change of Status (no pay change)")</formula>
    </cfRule>
    <cfRule type="expression" dxfId="114" priority="107" stopIfTrue="1">
      <formula>AND($E$5="New position")</formula>
    </cfRule>
    <cfRule type="expression" dxfId="113" priority="174">
      <formula>AND($E$5="Reclassification")</formula>
    </cfRule>
    <cfRule type="expression" dxfId="112" priority="178">
      <formula>AND($E$5="Salary Change")</formula>
    </cfRule>
    <cfRule type="expression" dxfId="111" priority="183">
      <formula>AND($E$5="Rehire")</formula>
    </cfRule>
    <cfRule type="expression" dxfId="110" priority="188">
      <formula>AND($E$5="New Hire")</formula>
    </cfRule>
    <cfRule type="expression" dxfId="109" priority="192">
      <formula>AND($E$5="Leave")</formula>
    </cfRule>
    <cfRule type="expression" dxfId="108" priority="196">
      <formula>AND($E$5="Term")</formula>
    </cfRule>
  </conditionalFormatting>
  <conditionalFormatting sqref="T43">
    <cfRule type="expression" dxfId="107" priority="54">
      <formula>AND($E$5="Vacancy")</formula>
    </cfRule>
    <cfRule type="expression" dxfId="106" priority="91">
      <formula>AND($E$5="Change of Status (no pay change)")</formula>
    </cfRule>
    <cfRule type="expression" dxfId="105" priority="106" stopIfTrue="1">
      <formula>AND($E$5="New position")</formula>
    </cfRule>
    <cfRule type="expression" dxfId="104" priority="173">
      <formula>AND($E$5="Reclassification")</formula>
    </cfRule>
    <cfRule type="expression" dxfId="103" priority="177">
      <formula>AND($E$5="Salary Change")</formula>
    </cfRule>
    <cfRule type="expression" dxfId="102" priority="182">
      <formula>AND($E$5="Rehire")</formula>
    </cfRule>
    <cfRule type="expression" dxfId="101" priority="186">
      <formula>AND($E$5="New Hire")</formula>
    </cfRule>
    <cfRule type="expression" dxfId="100" priority="187">
      <formula>AND($O$7="New Hire")</formula>
    </cfRule>
    <cfRule type="expression" dxfId="99" priority="191">
      <formula>AND($E$5="Leave")</formula>
    </cfRule>
    <cfRule type="expression" dxfId="98" priority="195">
      <formula>AND($E$5="Term")</formula>
    </cfRule>
  </conditionalFormatting>
  <conditionalFormatting sqref="I43:J43">
    <cfRule type="expression" dxfId="97" priority="11">
      <formula>AND($E$5="Term")</formula>
    </cfRule>
    <cfRule type="expression" dxfId="96" priority="56">
      <formula>AND($E$5="Vacancy")</formula>
    </cfRule>
    <cfRule type="expression" dxfId="95" priority="93">
      <formula>AND($E$5="Change of Status (no pay change)")</formula>
    </cfRule>
    <cfRule type="expression" dxfId="94" priority="96">
      <formula>AND($E$5="New Hire")</formula>
    </cfRule>
    <cfRule type="expression" dxfId="93" priority="108" stopIfTrue="1">
      <formula>AND($E$5="New position")</formula>
    </cfRule>
    <cfRule type="expression" dxfId="92" priority="164">
      <formula>AND($E$5="Rehire")</formula>
    </cfRule>
    <cfRule type="expression" dxfId="91" priority="175">
      <formula>AND($E$5="Reclassification")</formula>
    </cfRule>
    <cfRule type="expression" dxfId="90" priority="179">
      <formula>AND($E$5="Salary Change")</formula>
    </cfRule>
  </conditionalFormatting>
  <conditionalFormatting sqref="D21:I21">
    <cfRule type="expression" dxfId="89" priority="75">
      <formula>AND($E$5="Vacancy")</formula>
    </cfRule>
    <cfRule type="expression" dxfId="88" priority="101">
      <formula>AND($E$5="Vacant position")</formula>
    </cfRule>
    <cfRule type="expression" dxfId="87" priority="160">
      <formula>AND($E$5="Vacant position")</formula>
    </cfRule>
    <cfRule type="expression" dxfId="86" priority="166">
      <formula>AND($E$5="Vacant position")</formula>
    </cfRule>
  </conditionalFormatting>
  <conditionalFormatting sqref="E20:F20">
    <cfRule type="expression" dxfId="85" priority="74">
      <formula>AND($E$5="Vacancy")</formula>
    </cfRule>
    <cfRule type="expression" dxfId="84" priority="165" stopIfTrue="1">
      <formula>AND($E$5="New position")</formula>
    </cfRule>
  </conditionalFormatting>
  <conditionalFormatting sqref="K20:N20">
    <cfRule type="expression" dxfId="83" priority="73">
      <formula>AND($E$5="Vacancy")</formula>
    </cfRule>
    <cfRule type="expression" dxfId="82" priority="158">
      <formula>AND($E$5="Vacant position")</formula>
    </cfRule>
    <cfRule type="expression" dxfId="81" priority="163" stopIfTrue="1">
      <formula>AND($E$5="New position")</formula>
    </cfRule>
  </conditionalFormatting>
  <conditionalFormatting sqref="R20:T20">
    <cfRule type="expression" dxfId="80" priority="53">
      <formula>AND($E$5="Vacancy")</formula>
    </cfRule>
    <cfRule type="expression" dxfId="79" priority="162" stopIfTrue="1">
      <formula>AND($E$5="New position")</formula>
    </cfRule>
  </conditionalFormatting>
  <conditionalFormatting sqref="F28:K28">
    <cfRule type="expression" dxfId="78" priority="88">
      <formula>AND($E$5="Salary Change")</formula>
    </cfRule>
    <cfRule type="expression" dxfId="77" priority="150">
      <formula>AND($E$5="Change of Status (no pay change)")</formula>
    </cfRule>
  </conditionalFormatting>
  <conditionalFormatting sqref="F29:K29">
    <cfRule type="expression" dxfId="76" priority="27">
      <formula>AND($E$5="Reclassification")</formula>
    </cfRule>
    <cfRule type="expression" dxfId="75" priority="86">
      <formula>AND($E$5="Salary Change")</formula>
    </cfRule>
    <cfRule type="expression" dxfId="74" priority="148">
      <formula>AND($E$5="Change of Status (no pay change)")</formula>
    </cfRule>
  </conditionalFormatting>
  <conditionalFormatting sqref="O28:T28">
    <cfRule type="expression" dxfId="73" priority="87">
      <formula>AND($E$5="Salary Change")</formula>
    </cfRule>
    <cfRule type="expression" dxfId="72" priority="147">
      <formula>AND($E$5="Change of Status (no pay change)")</formula>
    </cfRule>
  </conditionalFormatting>
  <conditionalFormatting sqref="O29:T29">
    <cfRule type="expression" dxfId="71" priority="26">
      <formula>AND($E$5="Reclassification")</formula>
    </cfRule>
    <cfRule type="expression" dxfId="70" priority="85">
      <formula>AND($E$5="Salary Change")</formula>
    </cfRule>
    <cfRule type="expression" dxfId="69" priority="146">
      <formula>AND($E$5="Change of Status (no pay change)")</formula>
    </cfRule>
  </conditionalFormatting>
  <conditionalFormatting sqref="Q22:T22">
    <cfRule type="expression" dxfId="68" priority="143">
      <formula>AND($E$5="Change of Status (no pay change)")</formula>
    </cfRule>
  </conditionalFormatting>
  <conditionalFormatting sqref="D17:T17">
    <cfRule type="expression" dxfId="67" priority="76">
      <formula>AND($E$5="Vacancy")</formula>
    </cfRule>
    <cfRule type="expression" dxfId="66" priority="128">
      <formula>AND($E$5="Reclassification")</formula>
    </cfRule>
    <cfRule type="expression" dxfId="65" priority="129">
      <formula>AND($E$5="Salary Change")</formula>
    </cfRule>
    <cfRule type="expression" dxfId="64" priority="130">
      <formula>AND($E$5="Rehire")</formula>
    </cfRule>
    <cfRule type="expression" dxfId="63" priority="133">
      <formula>AND($E$5="Change of Status (no pay change)")</formula>
    </cfRule>
    <cfRule type="expression" dxfId="62" priority="134">
      <formula>AND($E$5="New Hire")</formula>
    </cfRule>
    <cfRule type="expression" dxfId="61" priority="137">
      <formula>AND($E$5="Term")</formula>
    </cfRule>
    <cfRule type="expression" dxfId="60" priority="138">
      <formula>AND($E$5="Leave")</formula>
    </cfRule>
    <cfRule type="expression" dxfId="59" priority="140" stopIfTrue="1">
      <formula>AND($E$5="New position")</formula>
    </cfRule>
  </conditionalFormatting>
  <conditionalFormatting sqref="Q23:T23">
    <cfRule type="expression" dxfId="58" priority="132">
      <formula>AND($E$5="Change of Status (no pay change)")</formula>
    </cfRule>
  </conditionalFormatting>
  <conditionalFormatting sqref="P21:Q21">
    <cfRule type="expression" dxfId="57" priority="17">
      <formula>AND($E$5="Vacancy")</formula>
    </cfRule>
    <cfRule type="expression" dxfId="56" priority="18">
      <formula>AND($P$21="Vacancy")</formula>
    </cfRule>
    <cfRule type="expression" dxfId="55" priority="123" stopIfTrue="1">
      <formula>AND($E$5="New position")</formula>
    </cfRule>
    <cfRule type="expression" dxfId="54" priority="127">
      <formula>AND($E$5="Reclassification")</formula>
    </cfRule>
  </conditionalFormatting>
  <conditionalFormatting sqref="L21:N21">
    <cfRule type="expression" dxfId="53" priority="122" stopIfTrue="1">
      <formula>AND($E$5="New position")</formula>
    </cfRule>
  </conditionalFormatting>
  <conditionalFormatting sqref="G35:L35">
    <cfRule type="expression" dxfId="52" priority="67">
      <formula>AND($E$5="Vacancy")</formula>
    </cfRule>
    <cfRule type="expression" dxfId="51" priority="119" stopIfTrue="1">
      <formula>AND($E$5="New position")</formula>
    </cfRule>
  </conditionalFormatting>
  <conditionalFormatting sqref="P35:T35">
    <cfRule type="expression" dxfId="50" priority="64">
      <formula>AND($E$5="Vacancy")</formula>
    </cfRule>
    <cfRule type="expression" dxfId="49" priority="118" stopIfTrue="1">
      <formula>AND($E$5="New position")</formula>
    </cfRule>
  </conditionalFormatting>
  <conditionalFormatting sqref="B36:E36">
    <cfRule type="expression" dxfId="48" priority="66">
      <formula>AND($E$5="Vacancy")</formula>
    </cfRule>
    <cfRule type="expression" dxfId="47" priority="117" stopIfTrue="1">
      <formula>AND($E$5="New position")</formula>
    </cfRule>
  </conditionalFormatting>
  <conditionalFormatting sqref="B37:E37">
    <cfRule type="expression" dxfId="46" priority="63">
      <formula>AND($E$5="Vacancy")</formula>
    </cfRule>
    <cfRule type="expression" dxfId="45" priority="116" stopIfTrue="1">
      <formula>AND($E$5="New position")</formula>
    </cfRule>
  </conditionalFormatting>
  <conditionalFormatting sqref="F36:T36">
    <cfRule type="expression" dxfId="44" priority="65">
      <formula>AND($E$5="Vacancy")</formula>
    </cfRule>
    <cfRule type="expression" dxfId="43" priority="115" stopIfTrue="1">
      <formula>AND($E$5="New position")</formula>
    </cfRule>
  </conditionalFormatting>
  <conditionalFormatting sqref="F37:T37">
    <cfRule type="expression" dxfId="42" priority="62">
      <formula>AND($E$5="Vacancy")</formula>
    </cfRule>
    <cfRule type="expression" dxfId="41" priority="114" stopIfTrue="1">
      <formula>AND($E$5="New position")</formula>
    </cfRule>
  </conditionalFormatting>
  <conditionalFormatting sqref="F38:K38">
    <cfRule type="expression" dxfId="40" priority="61">
      <formula>AND($E$5="Vacancy")</formula>
    </cfRule>
    <cfRule type="expression" dxfId="39" priority="113" stopIfTrue="1">
      <formula>AND($E$5="New position")</formula>
    </cfRule>
  </conditionalFormatting>
  <conditionalFormatting sqref="R38:T38">
    <cfRule type="expression" dxfId="38" priority="60">
      <formula>AND($E$5="Vacancy")</formula>
    </cfRule>
    <cfRule type="expression" dxfId="37" priority="112" stopIfTrue="1">
      <formula>AND($E$5="New position")</formula>
    </cfRule>
  </conditionalFormatting>
  <conditionalFormatting sqref="G39:T39">
    <cfRule type="expression" dxfId="36" priority="59">
      <formula>AND($E$5="Vacancy")</formula>
    </cfRule>
    <cfRule type="expression" dxfId="35" priority="111" stopIfTrue="1">
      <formula>AND($E$5="New position")</formula>
    </cfRule>
  </conditionalFormatting>
  <conditionalFormatting sqref="D40:T40">
    <cfRule type="expression" dxfId="34" priority="58">
      <formula>AND($E$5="Vacancy")</formula>
    </cfRule>
    <cfRule type="expression" dxfId="33" priority="110" stopIfTrue="1">
      <formula>AND($E$5="New position")</formula>
    </cfRule>
  </conditionalFormatting>
  <conditionalFormatting sqref="E30:J30">
    <cfRule type="expression" dxfId="32" priority="25">
      <formula>AND($E$5="Reclassification")</formula>
    </cfRule>
    <cfRule type="expression" dxfId="31" priority="30">
      <formula>AND($E$5="Salary Change")</formula>
    </cfRule>
    <cfRule type="expression" dxfId="30" priority="104">
      <formula>AND($E$5="Change of Status (no pay change)")</formula>
    </cfRule>
  </conditionalFormatting>
  <conditionalFormatting sqref="O30:T30">
    <cfRule type="expression" dxfId="29" priority="24">
      <formula>AND($E$5="Reclassification")</formula>
    </cfRule>
    <cfRule type="expression" dxfId="28" priority="29">
      <formula>AND($E$5="Salary Change")</formula>
    </cfRule>
    <cfRule type="expression" dxfId="27" priority="103">
      <formula>AND($E$5="Change of Status (no pay change)")</formula>
    </cfRule>
  </conditionalFormatting>
  <conditionalFormatting sqref="D32:T32">
    <cfRule type="expression" dxfId="26" priority="102">
      <formula>AND($E$5="Change of Status (no pay change)")</formula>
    </cfRule>
  </conditionalFormatting>
  <conditionalFormatting sqref="D10:I10">
    <cfRule type="expression" dxfId="25" priority="72">
      <formula>AND($E$5="Vacancy")</formula>
    </cfRule>
    <cfRule type="expression" dxfId="24" priority="83">
      <formula>AND($E$5="New position")</formula>
    </cfRule>
    <cfRule type="expression" dxfId="23" priority="84">
      <formula>AND($E$5="Reclassification")</formula>
    </cfRule>
    <cfRule type="expression" dxfId="22" priority="89" stopIfTrue="1">
      <formula>AND($E$5="Salary Change")</formula>
    </cfRule>
    <cfRule type="expression" dxfId="21" priority="90">
      <formula>AND($E$5="Rehire")</formula>
    </cfRule>
    <cfRule type="expression" dxfId="20" priority="95">
      <formula>AND($E$5="Change of Status (no pay change)")</formula>
    </cfRule>
    <cfRule type="expression" dxfId="19" priority="97">
      <formula>AND($E$5="New Hire")</formula>
    </cfRule>
    <cfRule type="expression" dxfId="18" priority="98">
      <formula>AND($E$5="Leave")</formula>
    </cfRule>
    <cfRule type="expression" dxfId="17" priority="99">
      <formula>AND($E$5="Term")</formula>
    </cfRule>
  </conditionalFormatting>
  <conditionalFormatting sqref="R12:T12">
    <cfRule type="expression" dxfId="16" priority="12" stopIfTrue="1">
      <formula>AND($E$5="New Position")</formula>
    </cfRule>
    <cfRule type="expression" dxfId="15" priority="23">
      <formula>AND($E$5="Vacancy")</formula>
    </cfRule>
    <cfRule type="expression" dxfId="14" priority="28">
      <formula>AND($E$5="Reclassification")</formula>
    </cfRule>
    <cfRule type="expression" dxfId="13" priority="32">
      <formula>AND($E$5="Rehire")</formula>
    </cfRule>
    <cfRule type="expression" dxfId="12" priority="38">
      <formula>AND($E$5="New Hire")</formula>
    </cfRule>
    <cfRule type="expression" dxfId="11" priority="42">
      <formula>AND($E$5="Term")</formula>
    </cfRule>
  </conditionalFormatting>
  <conditionalFormatting sqref="J11:L11">
    <cfRule type="expression" dxfId="10" priority="14">
      <formula>AND($E$5="Rehire")</formula>
    </cfRule>
    <cfRule type="expression" dxfId="9" priority="16">
      <formula>AND($E$5="New Hire")</formula>
    </cfRule>
  </conditionalFormatting>
  <conditionalFormatting sqref="O11">
    <cfRule type="expression" dxfId="8" priority="13">
      <formula>AND($E$5="Rehire")</formula>
    </cfRule>
    <cfRule type="expression" dxfId="7" priority="15">
      <formula>AND($E$5="New Hire")</formula>
    </cfRule>
  </conditionalFormatting>
  <conditionalFormatting sqref="N12:O12">
    <cfRule type="expression" dxfId="6" priority="1">
      <formula>AND($E$5="Reclassification")</formula>
    </cfRule>
    <cfRule type="expression" dxfId="5" priority="2">
      <formula>AND($E$5="Rehire")</formula>
    </cfRule>
    <cfRule type="expression" dxfId="4" priority="4">
      <formula>AND($E$5="New Hire")</formula>
    </cfRule>
    <cfRule type="expression" dxfId="3" priority="5">
      <formula>AND($E$5="Vacancy")</formula>
    </cfRule>
    <cfRule type="expression" dxfId="2" priority="6">
      <formula>AND($E$5="New position")</formula>
    </cfRule>
    <cfRule type="expression" dxfId="1" priority="7" stopIfTrue="1">
      <formula>AND($E$5="Term")</formula>
    </cfRule>
    <cfRule type="expression" dxfId="0" priority="8">
      <formula>AND($E$5="Term")</formula>
    </cfRule>
  </conditionalFormatting>
  <pageMargins left="0.35" right="0.2" top="1.35" bottom="0.25" header="0.17" footer="0.3"/>
  <pageSetup scale="57" fitToHeight="0" orientation="portrait" r:id="rId1"/>
  <headerFooter>
    <oddHeader>&amp;L&amp;G&amp;C&amp;"-,Bold"&amp;20
TOWN OF MARANA
PERSONNEL ACTION AND REQUISITION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34</xdr:row>
                    <xdr:rowOff>66675</xdr:rowOff>
                  </from>
                  <to>
                    <xdr:col>7</xdr:col>
                    <xdr:colOff>47625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57150</xdr:rowOff>
                  </from>
                  <to>
                    <xdr:col>10</xdr:col>
                    <xdr:colOff>171450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34</xdr:row>
                    <xdr:rowOff>76200</xdr:rowOff>
                  </from>
                  <to>
                    <xdr:col>16</xdr:col>
                    <xdr:colOff>142875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16</xdr:col>
                    <xdr:colOff>323850</xdr:colOff>
                    <xdr:row>34</xdr:row>
                    <xdr:rowOff>66675</xdr:rowOff>
                  </from>
                  <to>
                    <xdr:col>18</xdr:col>
                    <xdr:colOff>171450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9" name="Check Box 17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57150</xdr:rowOff>
                  </from>
                  <to>
                    <xdr:col>10</xdr:col>
                    <xdr:colOff>323850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0" name="Check Box 18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57150</xdr:rowOff>
                  </from>
                  <to>
                    <xdr:col>10</xdr:col>
                    <xdr:colOff>323850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1" name="Check Box 19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66675</xdr:rowOff>
                  </from>
                  <to>
                    <xdr:col>11</xdr:col>
                    <xdr:colOff>390525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2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57150</xdr:rowOff>
                  </from>
                  <to>
                    <xdr:col>11</xdr:col>
                    <xdr:colOff>390525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3" name="Check Box 21">
              <controlPr defaultSize="0" autoFill="0" autoLine="0" autoPict="0">
                <anchor moveWithCells="1">
                  <from>
                    <xdr:col>5</xdr:col>
                    <xdr:colOff>142875</xdr:colOff>
                    <xdr:row>30</xdr:row>
                    <xdr:rowOff>57150</xdr:rowOff>
                  </from>
                  <to>
                    <xdr:col>6</xdr:col>
                    <xdr:colOff>28575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4" name="Check Box 23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57150</xdr:rowOff>
                  </from>
                  <to>
                    <xdr:col>7</xdr:col>
                    <xdr:colOff>323850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5" name="Check Box 27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76200</xdr:rowOff>
                  </from>
                  <to>
                    <xdr:col>10</xdr:col>
                    <xdr:colOff>209550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6" name="Check Box 28">
              <controlPr defaultSize="0" autoFill="0" autoLine="0" autoPict="0">
                <anchor moveWithCells="1">
                  <from>
                    <xdr:col>10</xdr:col>
                    <xdr:colOff>314325</xdr:colOff>
                    <xdr:row>9</xdr:row>
                    <xdr:rowOff>66675</xdr:rowOff>
                  </from>
                  <to>
                    <xdr:col>12</xdr:col>
                    <xdr:colOff>209550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7" name="Check Box 29">
              <controlPr defaultSize="0" autoFill="0" autoLine="0" autoPict="0">
                <anchor moveWithCells="1">
                  <from>
                    <xdr:col>18</xdr:col>
                    <xdr:colOff>333375</xdr:colOff>
                    <xdr:row>34</xdr:row>
                    <xdr:rowOff>66675</xdr:rowOff>
                  </from>
                  <to>
                    <xdr:col>19</xdr:col>
                    <xdr:colOff>590550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8" name="Check Box 37">
              <controlPr defaultSize="0" autoFill="0" autoLine="0" autoPict="0">
                <anchor moveWithCells="1">
                  <from>
                    <xdr:col>1</xdr:col>
                    <xdr:colOff>38100</xdr:colOff>
                    <xdr:row>35</xdr:row>
                    <xdr:rowOff>504825</xdr:rowOff>
                  </from>
                  <to>
                    <xdr:col>4</xdr:col>
                    <xdr:colOff>123825</xdr:colOff>
                    <xdr:row>35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9" name="Check Box 38">
              <controlPr defaultSize="0" autoFill="0" autoLine="0" autoPict="0">
                <anchor moveWithCells="1">
                  <from>
                    <xdr:col>1</xdr:col>
                    <xdr:colOff>38100</xdr:colOff>
                    <xdr:row>36</xdr:row>
                    <xdr:rowOff>504825</xdr:rowOff>
                  </from>
                  <to>
                    <xdr:col>4</xdr:col>
                    <xdr:colOff>104775</xdr:colOff>
                    <xdr:row>36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0" name="Check Box 40">
              <controlPr defaultSize="0" autoFill="0" autoLine="0" autoPict="0">
                <anchor moveWithCells="1">
                  <from>
                    <xdr:col>3</xdr:col>
                    <xdr:colOff>123825</xdr:colOff>
                    <xdr:row>15</xdr:row>
                    <xdr:rowOff>66675</xdr:rowOff>
                  </from>
                  <to>
                    <xdr:col>4</xdr:col>
                    <xdr:colOff>85725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1" name="Check Box 42">
              <controlPr defaultSize="0" autoFill="0" autoLine="0" autoPict="0">
                <anchor moveWithCells="1">
                  <from>
                    <xdr:col>3</xdr:col>
                    <xdr:colOff>114300</xdr:colOff>
                    <xdr:row>12</xdr:row>
                    <xdr:rowOff>104775</xdr:rowOff>
                  </from>
                  <to>
                    <xdr:col>5</xdr:col>
                    <xdr:colOff>133350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2" name="Check Box 43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123825</xdr:rowOff>
                  </from>
                  <to>
                    <xdr:col>10</xdr:col>
                    <xdr:colOff>171450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3" name="Check Box 44">
              <controlPr defaultSize="0" autoFill="0" autoLine="0" autoPict="0">
                <anchor moveWithCells="1">
                  <from>
                    <xdr:col>10</xdr:col>
                    <xdr:colOff>419100</xdr:colOff>
                    <xdr:row>12</xdr:row>
                    <xdr:rowOff>95250</xdr:rowOff>
                  </from>
                  <to>
                    <xdr:col>12</xdr:col>
                    <xdr:colOff>485775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4" name="Check Box 45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95250</xdr:rowOff>
                  </from>
                  <to>
                    <xdr:col>7</xdr:col>
                    <xdr:colOff>57150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25" name="Check Box 47">
              <controlPr defaultSize="0" autoFill="0" autoLine="0" autoPict="0">
                <anchor moveWithCells="1">
                  <from>
                    <xdr:col>13</xdr:col>
                    <xdr:colOff>228600</xdr:colOff>
                    <xdr:row>12</xdr:row>
                    <xdr:rowOff>104775</xdr:rowOff>
                  </from>
                  <to>
                    <xdr:col>15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26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123825</xdr:rowOff>
                  </from>
                  <to>
                    <xdr:col>8</xdr:col>
                    <xdr:colOff>161925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7" name="Check Box 76">
              <controlPr defaultSize="0" autoFill="0" autoLine="0" autoPict="0">
                <anchor moveWithCells="1">
                  <from>
                    <xdr:col>15</xdr:col>
                    <xdr:colOff>533400</xdr:colOff>
                    <xdr:row>12</xdr:row>
                    <xdr:rowOff>95250</xdr:rowOff>
                  </from>
                  <to>
                    <xdr:col>17</xdr:col>
                    <xdr:colOff>228600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28" name="Check Box 77">
              <controlPr defaultSize="0" autoFill="0" autoLine="0" autoPict="0">
                <anchor moveWithCells="1">
                  <from>
                    <xdr:col>17</xdr:col>
                    <xdr:colOff>352425</xdr:colOff>
                    <xdr:row>12</xdr:row>
                    <xdr:rowOff>114300</xdr:rowOff>
                  </from>
                  <to>
                    <xdr:col>19</xdr:col>
                    <xdr:colOff>447675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29" name="Check Box 78">
              <controlPr defaultSize="0" autoFill="0" autoLine="0" autoPict="0">
                <anchor moveWithCells="1">
                  <from>
                    <xdr:col>6</xdr:col>
                    <xdr:colOff>247650</xdr:colOff>
                    <xdr:row>14</xdr:row>
                    <xdr:rowOff>47625</xdr:rowOff>
                  </from>
                  <to>
                    <xdr:col>7</xdr:col>
                    <xdr:colOff>647700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30" name="Check Box 79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57150</xdr:rowOff>
                  </from>
                  <to>
                    <xdr:col>10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'Tables for formulas'!$A$61:$A$81</xm:f>
          </x14:formula1>
          <xm:sqref>E20</xm:sqref>
        </x14:dataValidation>
        <x14:dataValidation type="list" allowBlank="1" showInputMessage="1" showErrorMessage="1">
          <x14:formula1>
            <xm:f>'Tables for formulas'!$A$86:$A$94</xm:f>
          </x14:formula1>
          <xm:sqref>C15</xm:sqref>
        </x14:dataValidation>
        <x14:dataValidation type="list" allowBlank="1" showInputMessage="1" showErrorMessage="1">
          <x14:formula1>
            <xm:f>'Tables for formulas'!$A$33:$A$41</xm:f>
          </x14:formula1>
          <xm:sqref>E30:J30 O30:T30 R12</xm:sqref>
        </x14:dataValidation>
        <x14:dataValidation type="list" allowBlank="1" showInputMessage="1" showErrorMessage="1">
          <x14:formula1>
            <xm:f>'Tables for formulas'!$C$46:$C$63</xm:f>
          </x14:formula1>
          <xm:sqref>D25:F25</xm:sqref>
        </x14:dataValidation>
        <x14:dataValidation type="list" allowBlank="1" showInputMessage="1" showErrorMessage="1">
          <x14:formula1>
            <xm:f>'Tables for formulas'!$A$45:$A$55</xm:f>
          </x14:formula1>
          <xm:sqref>E5:T6</xm:sqref>
        </x14:dataValidation>
        <x14:dataValidation type="list" allowBlank="1" showInputMessage="1" showErrorMessage="1">
          <x14:formula1>
            <xm:f>'Tables for formulas'!$A$9:$A$29</xm:f>
          </x14:formula1>
          <xm:sqref>F28:K28 D10 O28:T28</xm:sqref>
        </x14:dataValidation>
        <x14:dataValidation type="list" allowBlank="1" showInputMessage="1" showErrorMessage="1">
          <x14:formula1>
            <xm:f>'Tables for formulas'!$C$11:$C$40</xm:f>
          </x14:formula1>
          <xm:sqref>Q22:T23 R11:T11</xm:sqref>
        </x14:dataValidation>
        <x14:dataValidation type="list" allowBlank="1" showInputMessage="1" showErrorMessage="1">
          <x14:formula1>
            <xm:f>'Tables for formulas'!$C$3:$C$9</xm:f>
          </x14:formula1>
          <xm:sqref>N12:O12</xm:sqref>
        </x14:dataValidation>
        <x14:dataValidation type="list" allowBlank="1" showInputMessage="1" showErrorMessage="1">
          <x14:formula1>
            <xm:f>'Tables for formulas'!$E$3:$E$193</xm:f>
          </x14:formula1>
          <xm:sqref>C12:I12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229"/>
  <sheetViews>
    <sheetView showGridLines="0" view="pageLayout" zoomScale="115" zoomScaleNormal="100" zoomScalePageLayoutView="115" workbookViewId="0">
      <selection activeCell="B26" sqref="B26"/>
    </sheetView>
  </sheetViews>
  <sheetFormatPr defaultColWidth="9.140625" defaultRowHeight="15" x14ac:dyDescent="0.25"/>
  <cols>
    <col min="1" max="1" width="9.140625" style="23"/>
    <col min="2" max="2" width="28.42578125" style="23" bestFit="1" customWidth="1"/>
    <col min="3" max="3" width="22.140625" style="23" bestFit="1" customWidth="1"/>
    <col min="4" max="4" width="22.140625" style="23" customWidth="1"/>
    <col min="5" max="6" width="9.140625" style="23"/>
    <col min="7" max="7" width="19" style="23" customWidth="1"/>
    <col min="8" max="16384" width="9.140625" style="23"/>
  </cols>
  <sheetData>
    <row r="1" spans="2:5" thickBot="1" x14ac:dyDescent="0.35"/>
    <row r="2" spans="2:5" ht="30.75" customHeight="1" thickBot="1" x14ac:dyDescent="0.35">
      <c r="B2" s="18" t="s">
        <v>592</v>
      </c>
      <c r="C2" s="24" t="s">
        <v>589</v>
      </c>
      <c r="D2" s="25" t="s">
        <v>590</v>
      </c>
    </row>
    <row r="3" spans="2:5" ht="15.75" thickBot="1" x14ac:dyDescent="0.3">
      <c r="B3" s="28"/>
      <c r="C3" s="35">
        <v>0.05</v>
      </c>
      <c r="D3" s="22">
        <f>(B3*C3)+B3</f>
        <v>0</v>
      </c>
    </row>
    <row r="6" spans="2:5" thickBot="1" x14ac:dyDescent="0.35"/>
    <row r="7" spans="2:5" ht="15" customHeight="1" thickBot="1" x14ac:dyDescent="0.35">
      <c r="B7" s="19"/>
      <c r="C7" s="36" t="s">
        <v>600</v>
      </c>
      <c r="D7" s="36" t="s">
        <v>601</v>
      </c>
      <c r="E7" s="37"/>
    </row>
    <row r="8" spans="2:5" ht="15" customHeight="1" x14ac:dyDescent="0.3">
      <c r="B8" s="38" t="s">
        <v>610</v>
      </c>
      <c r="C8" s="29" t="s">
        <v>591</v>
      </c>
      <c r="D8" s="29" t="s">
        <v>591</v>
      </c>
    </row>
    <row r="9" spans="2:5" ht="15" customHeight="1" thickBot="1" x14ac:dyDescent="0.35">
      <c r="B9" s="39" t="s">
        <v>608</v>
      </c>
      <c r="C9" s="30"/>
      <c r="D9" s="31"/>
    </row>
    <row r="10" spans="2:5" ht="15" customHeight="1" x14ac:dyDescent="0.3">
      <c r="B10" s="40" t="s">
        <v>583</v>
      </c>
      <c r="C10" s="58" t="e">
        <f>(C9*C8)*173.334</f>
        <v>#VALUE!</v>
      </c>
      <c r="D10" s="58" t="e">
        <f>(D9*D8)*173.334</f>
        <v>#VALUE!</v>
      </c>
    </row>
    <row r="11" spans="2:5" ht="15" customHeight="1" x14ac:dyDescent="0.3">
      <c r="B11" s="26" t="s">
        <v>597</v>
      </c>
      <c r="C11" s="42"/>
      <c r="D11" s="42" t="e">
        <f>VLOOKUP(B11,$B$192:$C$195,2,FALSE)*D8</f>
        <v>#VALUE!</v>
      </c>
    </row>
    <row r="12" spans="2:5" ht="15" customHeight="1" x14ac:dyDescent="0.3">
      <c r="B12" s="26" t="s">
        <v>602</v>
      </c>
      <c r="C12" s="42"/>
      <c r="D12" s="42" t="e">
        <f>VLOOKUP(B12,B214:C216,2,FALSE)*D8</f>
        <v>#VALUE!</v>
      </c>
    </row>
    <row r="13" spans="2:5" ht="15" customHeight="1" x14ac:dyDescent="0.3">
      <c r="B13" s="27" t="s">
        <v>598</v>
      </c>
      <c r="C13" s="43"/>
      <c r="D13" s="43" t="e">
        <f>VLOOKUP(B13,$B$200:$C$203,2,FALSE)*D10</f>
        <v>#VALUE!</v>
      </c>
    </row>
    <row r="14" spans="2:5" ht="15" customHeight="1" x14ac:dyDescent="0.3">
      <c r="B14" s="41" t="s">
        <v>582</v>
      </c>
      <c r="C14" s="42" t="e">
        <f>C10*0.0765</f>
        <v>#VALUE!</v>
      </c>
      <c r="D14" s="42" t="e">
        <f>D10*0.0765</f>
        <v>#VALUE!</v>
      </c>
    </row>
    <row r="15" spans="2:5" ht="15" customHeight="1" x14ac:dyDescent="0.3">
      <c r="B15" s="44" t="s">
        <v>583</v>
      </c>
      <c r="C15" s="45" t="e">
        <f>SUM(C10:C14)</f>
        <v>#VALUE!</v>
      </c>
      <c r="D15" s="45" t="e">
        <f>SUM(D10:D14)</f>
        <v>#VALUE!</v>
      </c>
    </row>
    <row r="16" spans="2:5" ht="15" customHeight="1" thickBot="1" x14ac:dyDescent="0.35">
      <c r="B16" s="46" t="s">
        <v>584</v>
      </c>
      <c r="C16" s="32">
        <v>1</v>
      </c>
      <c r="D16" s="32">
        <v>1</v>
      </c>
    </row>
    <row r="17" spans="2:4" ht="15" customHeight="1" thickBot="1" x14ac:dyDescent="0.35">
      <c r="B17" s="47" t="s">
        <v>585</v>
      </c>
      <c r="C17" s="48" t="e">
        <f>+C15*C16</f>
        <v>#VALUE!</v>
      </c>
      <c r="D17" s="49" t="e">
        <f>+D15*D16</f>
        <v>#VALUE!</v>
      </c>
    </row>
    <row r="20" spans="2:4" ht="15.75" thickBot="1" x14ac:dyDescent="0.3"/>
    <row r="21" spans="2:4" ht="30.75" thickBot="1" x14ac:dyDescent="0.3">
      <c r="B21" s="50" t="s">
        <v>592</v>
      </c>
      <c r="C21" s="51" t="s">
        <v>596</v>
      </c>
      <c r="D21" s="52" t="s">
        <v>590</v>
      </c>
    </row>
    <row r="22" spans="2:4" ht="15.75" thickBot="1" x14ac:dyDescent="0.3">
      <c r="B22" s="33"/>
      <c r="C22" s="34"/>
      <c r="D22" s="53">
        <f>(B22*C22)+B22</f>
        <v>0</v>
      </c>
    </row>
    <row r="192" spans="2:4" x14ac:dyDescent="0.25">
      <c r="B192" s="54" t="s">
        <v>597</v>
      </c>
      <c r="C192" s="55">
        <v>0</v>
      </c>
      <c r="D192" s="54" t="s">
        <v>609</v>
      </c>
    </row>
    <row r="193" spans="2:4" x14ac:dyDescent="0.25">
      <c r="B193" s="54" t="s">
        <v>605</v>
      </c>
      <c r="C193" s="55">
        <v>1239.5999999999999</v>
      </c>
      <c r="D193" s="54" t="s">
        <v>591</v>
      </c>
    </row>
    <row r="194" spans="2:4" x14ac:dyDescent="0.25">
      <c r="B194" s="54" t="s">
        <v>606</v>
      </c>
      <c r="C194" s="55">
        <v>1107.81</v>
      </c>
      <c r="D194" s="54">
        <v>1</v>
      </c>
    </row>
    <row r="195" spans="2:4" x14ac:dyDescent="0.25">
      <c r="B195" s="54" t="s">
        <v>607</v>
      </c>
      <c r="C195" s="56">
        <v>881.37</v>
      </c>
      <c r="D195" s="54">
        <v>2</v>
      </c>
    </row>
    <row r="196" spans="2:4" x14ac:dyDescent="0.25">
      <c r="D196" s="54">
        <v>3</v>
      </c>
    </row>
    <row r="197" spans="2:4" x14ac:dyDescent="0.25">
      <c r="D197" s="54">
        <v>4</v>
      </c>
    </row>
    <row r="198" spans="2:4" x14ac:dyDescent="0.25">
      <c r="D198" s="54">
        <v>5</v>
      </c>
    </row>
    <row r="199" spans="2:4" x14ac:dyDescent="0.25">
      <c r="B199" s="54"/>
      <c r="C199" s="54"/>
      <c r="D199" s="54">
        <v>6</v>
      </c>
    </row>
    <row r="200" spans="2:4" x14ac:dyDescent="0.25">
      <c r="B200" s="54" t="s">
        <v>598</v>
      </c>
      <c r="C200" s="54">
        <v>0</v>
      </c>
      <c r="D200" s="54">
        <v>7</v>
      </c>
    </row>
    <row r="201" spans="2:4" x14ac:dyDescent="0.25">
      <c r="B201" s="54" t="s">
        <v>586</v>
      </c>
      <c r="C201" s="54">
        <v>0.1135</v>
      </c>
      <c r="D201" s="54">
        <v>8</v>
      </c>
    </row>
    <row r="202" spans="2:4" x14ac:dyDescent="0.25">
      <c r="B202" s="54" t="s">
        <v>588</v>
      </c>
      <c r="C202" s="54">
        <v>0.2</v>
      </c>
      <c r="D202" s="54">
        <v>9</v>
      </c>
    </row>
    <row r="203" spans="2:4" x14ac:dyDescent="0.25">
      <c r="B203" s="54" t="s">
        <v>587</v>
      </c>
      <c r="C203" s="54">
        <v>0.13</v>
      </c>
      <c r="D203" s="54">
        <v>10</v>
      </c>
    </row>
    <row r="204" spans="2:4" x14ac:dyDescent="0.25">
      <c r="B204" s="54"/>
      <c r="C204" s="54"/>
      <c r="D204" s="54">
        <v>11</v>
      </c>
    </row>
    <row r="205" spans="2:4" x14ac:dyDescent="0.25">
      <c r="B205" s="54"/>
      <c r="C205" s="54"/>
      <c r="D205" s="54">
        <v>12</v>
      </c>
    </row>
    <row r="206" spans="2:4" x14ac:dyDescent="0.25">
      <c r="B206" s="54" t="s">
        <v>589</v>
      </c>
      <c r="C206" s="54" t="s">
        <v>599</v>
      </c>
      <c r="D206" s="54">
        <v>13</v>
      </c>
    </row>
    <row r="207" spans="2:4" x14ac:dyDescent="0.25">
      <c r="B207" s="54" t="s">
        <v>591</v>
      </c>
      <c r="C207" s="54" t="s">
        <v>591</v>
      </c>
      <c r="D207" s="54">
        <v>14</v>
      </c>
    </row>
    <row r="208" spans="2:4" x14ac:dyDescent="0.25">
      <c r="B208" s="57">
        <v>2.5000000000000001E-2</v>
      </c>
      <c r="C208" s="54">
        <v>40</v>
      </c>
      <c r="D208" s="54">
        <v>15</v>
      </c>
    </row>
    <row r="209" spans="2:4" x14ac:dyDescent="0.25">
      <c r="B209" s="57">
        <v>0.05</v>
      </c>
      <c r="C209" s="54">
        <v>80</v>
      </c>
      <c r="D209" s="54">
        <v>16</v>
      </c>
    </row>
    <row r="210" spans="2:4" x14ac:dyDescent="0.25">
      <c r="B210" s="57">
        <v>7.4999999999999997E-2</v>
      </c>
      <c r="C210" s="54"/>
      <c r="D210" s="54">
        <v>17</v>
      </c>
    </row>
    <row r="211" spans="2:4" x14ac:dyDescent="0.25">
      <c r="B211" s="57">
        <v>0.1</v>
      </c>
      <c r="C211" s="54"/>
      <c r="D211" s="54">
        <v>18</v>
      </c>
    </row>
    <row r="212" spans="2:4" x14ac:dyDescent="0.25">
      <c r="B212" s="54"/>
      <c r="C212" s="54"/>
      <c r="D212" s="54">
        <v>19</v>
      </c>
    </row>
    <row r="213" spans="2:4" x14ac:dyDescent="0.25">
      <c r="B213" s="54"/>
      <c r="C213" s="54"/>
      <c r="D213" s="54">
        <v>20</v>
      </c>
    </row>
    <row r="214" spans="2:4" x14ac:dyDescent="0.25">
      <c r="B214" s="54" t="s">
        <v>602</v>
      </c>
      <c r="C214" s="55">
        <v>0</v>
      </c>
      <c r="D214" s="54">
        <v>21</v>
      </c>
    </row>
    <row r="215" spans="2:4" x14ac:dyDescent="0.25">
      <c r="B215" s="54" t="s">
        <v>603</v>
      </c>
      <c r="C215" s="55">
        <v>83.37</v>
      </c>
      <c r="D215" s="54">
        <v>22</v>
      </c>
    </row>
    <row r="216" spans="2:4" x14ac:dyDescent="0.25">
      <c r="B216" s="54" t="s">
        <v>604</v>
      </c>
      <c r="C216" s="55">
        <v>24.28</v>
      </c>
      <c r="D216" s="54">
        <v>23</v>
      </c>
    </row>
    <row r="217" spans="2:4" x14ac:dyDescent="0.25">
      <c r="B217" s="54"/>
      <c r="C217" s="54"/>
      <c r="D217" s="54">
        <v>24</v>
      </c>
    </row>
    <row r="218" spans="2:4" x14ac:dyDescent="0.25">
      <c r="B218" s="54"/>
      <c r="C218" s="54"/>
      <c r="D218" s="54">
        <v>25</v>
      </c>
    </row>
    <row r="219" spans="2:4" x14ac:dyDescent="0.25">
      <c r="B219" s="54"/>
      <c r="C219" s="54"/>
      <c r="D219" s="54">
        <v>26</v>
      </c>
    </row>
    <row r="220" spans="2:4" x14ac:dyDescent="0.25">
      <c r="B220" s="54"/>
      <c r="C220" s="54"/>
      <c r="D220" s="54">
        <v>27</v>
      </c>
    </row>
    <row r="221" spans="2:4" x14ac:dyDescent="0.25">
      <c r="B221" s="54"/>
      <c r="C221" s="54"/>
      <c r="D221" s="54">
        <v>28</v>
      </c>
    </row>
    <row r="222" spans="2:4" x14ac:dyDescent="0.25">
      <c r="B222" s="54"/>
      <c r="C222" s="54"/>
      <c r="D222" s="54">
        <v>29</v>
      </c>
    </row>
    <row r="223" spans="2:4" x14ac:dyDescent="0.25">
      <c r="B223" s="54"/>
      <c r="C223" s="54"/>
      <c r="D223" s="54">
        <v>30</v>
      </c>
    </row>
    <row r="224" spans="2:4" x14ac:dyDescent="0.25">
      <c r="B224" s="54"/>
      <c r="C224" s="54"/>
      <c r="D224" s="54">
        <v>31</v>
      </c>
    </row>
    <row r="225" spans="4:4" x14ac:dyDescent="0.25">
      <c r="D225" s="54">
        <v>32</v>
      </c>
    </row>
    <row r="226" spans="4:4" x14ac:dyDescent="0.25">
      <c r="D226" s="54">
        <v>33</v>
      </c>
    </row>
    <row r="227" spans="4:4" x14ac:dyDescent="0.25">
      <c r="D227" s="54">
        <v>34</v>
      </c>
    </row>
    <row r="228" spans="4:4" x14ac:dyDescent="0.25">
      <c r="D228" s="54">
        <v>35</v>
      </c>
    </row>
    <row r="229" spans="4:4" x14ac:dyDescent="0.25">
      <c r="D229" s="54">
        <v>36</v>
      </c>
    </row>
  </sheetData>
  <dataValidations count="5">
    <dataValidation type="list" allowBlank="1" showInputMessage="1" showErrorMessage="1" sqref="B11">
      <formula1>$B$192:$B$195</formula1>
    </dataValidation>
    <dataValidation type="list" allowBlank="1" showInputMessage="1" showErrorMessage="1" sqref="C8:D8">
      <formula1>$D$193:$D$229</formula1>
    </dataValidation>
    <dataValidation type="list" allowBlank="1" showInputMessage="1" showErrorMessage="1" sqref="C3">
      <formula1>$B$207:$B$211</formula1>
    </dataValidation>
    <dataValidation type="list" allowBlank="1" showInputMessage="1" showErrorMessage="1" sqref="B13">
      <formula1>$B$200:$B$203</formula1>
    </dataValidation>
    <dataValidation type="list" allowBlank="1" showInputMessage="1" showErrorMessage="1" sqref="B12">
      <formula1>$B$214:$B$216</formula1>
    </dataValidation>
  </dataValidations>
  <pageMargins left="0.7" right="0.7" top="0.75" bottom="0.75" header="0.3" footer="0.3"/>
  <pageSetup orientation="portrait" r:id="rId1"/>
  <headerFooter>
    <oddHeader>&amp;CCalculation Tab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Tables for formulas</vt:lpstr>
      <vt:lpstr>Sheet3</vt:lpstr>
      <vt:lpstr>Sheet2</vt:lpstr>
      <vt:lpstr>Sheet1</vt:lpstr>
      <vt:lpstr>Personnel Action &amp; Requisition</vt:lpstr>
      <vt:lpstr>Calculation Tab</vt:lpstr>
      <vt:lpstr>'Personnel Action &amp; Requisition'!Check10</vt:lpstr>
      <vt:lpstr>'Personnel Action &amp; Requisition'!Check8</vt:lpstr>
      <vt:lpstr>'Personnel Action &amp; Requisition'!Print_Area</vt:lpstr>
      <vt:lpstr>'Personnel Action &amp; Requisition'!Text11</vt:lpstr>
      <vt:lpstr>'Personnel Action &amp; Requisition'!Text26</vt:lpstr>
      <vt:lpstr>'Personnel Action &amp; Requisition'!Text32</vt:lpstr>
      <vt:lpstr>'Personnel Action &amp; Requisition'!Text33</vt:lpstr>
      <vt:lpstr>'Personnel Action &amp; Requisition'!Text36</vt:lpstr>
      <vt:lpstr>'Personnel Action &amp; Requisition'!Text37</vt:lpstr>
      <vt:lpstr>'Personnel Action &amp; Requisition'!Text9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Rendon</dc:creator>
  <cp:lastModifiedBy>Jennifer Lindblom</cp:lastModifiedBy>
  <cp:lastPrinted>2019-02-11T23:46:40Z</cp:lastPrinted>
  <dcterms:created xsi:type="dcterms:W3CDTF">2015-01-26T15:08:41Z</dcterms:created>
  <dcterms:modified xsi:type="dcterms:W3CDTF">2019-02-12T00:01:46Z</dcterms:modified>
</cp:coreProperties>
</file>